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a\Downloads\"/>
    </mc:Choice>
  </mc:AlternateContent>
  <xr:revisionPtr revIDLastSave="0" documentId="8_{3F580D8B-9AD6-4ED1-8F9F-40F9CE9863DF}" xr6:coauthVersionLast="47" xr6:coauthVersionMax="47" xr10:uidLastSave="{00000000-0000-0000-0000-000000000000}"/>
  <bookViews>
    <workbookView xWindow="-108" yWindow="-108" windowWidth="23256" windowHeight="12456" tabRatio="264" activeTab="2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Лист1" sheetId="6" r:id="rId6"/>
  </sheets>
  <calcPr calcId="191029" refMode="R1C1"/>
</workbook>
</file>

<file path=xl/calcChain.xml><?xml version="1.0" encoding="utf-8"?>
<calcChain xmlns="http://schemas.openxmlformats.org/spreadsheetml/2006/main">
  <c r="O27" i="5" l="1"/>
  <c r="N27" i="5"/>
  <c r="K27" i="5"/>
  <c r="O26" i="5"/>
  <c r="N26" i="5"/>
  <c r="M26" i="5"/>
  <c r="L26" i="5"/>
  <c r="L27" i="5" s="1"/>
  <c r="K26" i="5"/>
  <c r="J26" i="5"/>
  <c r="I26" i="5"/>
  <c r="H26" i="5"/>
  <c r="G26" i="5"/>
  <c r="F26" i="5"/>
  <c r="E26" i="5"/>
  <c r="D26" i="5"/>
  <c r="C26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13" i="5"/>
  <c r="N13" i="5"/>
  <c r="M13" i="5"/>
  <c r="M27" i="5" s="1"/>
  <c r="L13" i="5"/>
  <c r="K13" i="5"/>
  <c r="J13" i="5"/>
  <c r="J27" i="5" s="1"/>
  <c r="I13" i="5"/>
  <c r="I27" i="5" s="1"/>
  <c r="H13" i="5"/>
  <c r="H27" i="5" s="1"/>
  <c r="G13" i="5"/>
  <c r="G27" i="5" s="1"/>
  <c r="F13" i="5"/>
  <c r="F27" i="5" s="1"/>
  <c r="E13" i="5"/>
  <c r="E27" i="5" s="1"/>
  <c r="D13" i="5"/>
  <c r="D27" i="5" s="1"/>
  <c r="C13" i="5"/>
  <c r="C27" i="5" s="1"/>
  <c r="F29" i="4"/>
  <c r="E29" i="4"/>
  <c r="F27" i="3"/>
  <c r="E27" i="3"/>
  <c r="O26" i="3"/>
  <c r="N26" i="3"/>
  <c r="M26" i="3"/>
  <c r="L26" i="3"/>
  <c r="K26" i="3"/>
  <c r="K27" i="3" s="1"/>
  <c r="J26" i="3"/>
  <c r="I26" i="3"/>
  <c r="H26" i="3"/>
  <c r="G26" i="3"/>
  <c r="G27" i="3" s="1"/>
  <c r="F26" i="3"/>
  <c r="E26" i="3"/>
  <c r="D26" i="3"/>
  <c r="C26" i="3"/>
  <c r="O22" i="3"/>
  <c r="N22" i="3"/>
  <c r="M22" i="3"/>
  <c r="L22" i="3"/>
  <c r="L27" i="3" s="1"/>
  <c r="K22" i="3"/>
  <c r="J22" i="3"/>
  <c r="I22" i="3"/>
  <c r="H22" i="3"/>
  <c r="H27" i="3" s="1"/>
  <c r="G22" i="3"/>
  <c r="F22" i="3"/>
  <c r="E22" i="3"/>
  <c r="D22" i="3"/>
  <c r="C22" i="3"/>
  <c r="O13" i="3"/>
  <c r="O27" i="3" s="1"/>
  <c r="N13" i="3"/>
  <c r="N27" i="3" s="1"/>
  <c r="M13" i="3"/>
  <c r="M27" i="3" s="1"/>
  <c r="L13" i="3"/>
  <c r="K13" i="3"/>
  <c r="J13" i="3"/>
  <c r="J27" i="3" s="1"/>
  <c r="I13" i="3"/>
  <c r="I27" i="3" s="1"/>
  <c r="H13" i="3"/>
  <c r="G13" i="3"/>
  <c r="F13" i="3"/>
  <c r="E13" i="3"/>
  <c r="D13" i="3"/>
  <c r="D27" i="3" s="1"/>
  <c r="C13" i="3"/>
  <c r="C27" i="3" s="1"/>
  <c r="J27" i="2"/>
  <c r="I27" i="2"/>
  <c r="O26" i="2"/>
  <c r="O27" i="2" s="1"/>
  <c r="N26" i="2"/>
  <c r="M26" i="2"/>
  <c r="L26" i="2"/>
  <c r="K26" i="2"/>
  <c r="K27" i="2" s="1"/>
  <c r="J26" i="2"/>
  <c r="I26" i="2"/>
  <c r="H26" i="2"/>
  <c r="G26" i="2"/>
  <c r="F26" i="2"/>
  <c r="E26" i="2"/>
  <c r="D26" i="2"/>
  <c r="C26" i="2"/>
  <c r="C27" i="2" s="1"/>
  <c r="O22" i="2"/>
  <c r="N22" i="2"/>
  <c r="M22" i="2"/>
  <c r="L22" i="2"/>
  <c r="L27" i="2" s="1"/>
  <c r="K22" i="2"/>
  <c r="J22" i="2"/>
  <c r="I22" i="2"/>
  <c r="H22" i="2"/>
  <c r="G22" i="2"/>
  <c r="F22" i="2"/>
  <c r="E22" i="2"/>
  <c r="D22" i="2"/>
  <c r="D27" i="2" s="1"/>
  <c r="C22" i="2"/>
  <c r="O13" i="2"/>
  <c r="N13" i="2"/>
  <c r="N27" i="2" s="1"/>
  <c r="M13" i="2"/>
  <c r="M27" i="2" s="1"/>
  <c r="L13" i="2"/>
  <c r="K13" i="2"/>
  <c r="J13" i="2"/>
  <c r="I13" i="2"/>
  <c r="H13" i="2"/>
  <c r="H27" i="2" s="1"/>
  <c r="G13" i="2"/>
  <c r="G27" i="2" s="1"/>
  <c r="F13" i="2"/>
  <c r="F27" i="2" s="1"/>
  <c r="E13" i="2"/>
  <c r="E27" i="2" s="1"/>
  <c r="D13" i="2"/>
  <c r="C13" i="2"/>
  <c r="O26" i="1"/>
  <c r="N26" i="1"/>
  <c r="M26" i="1"/>
  <c r="L26" i="1"/>
  <c r="K26" i="1"/>
  <c r="J26" i="1"/>
  <c r="I26" i="1"/>
  <c r="H26" i="1"/>
  <c r="H27" i="1" s="1"/>
  <c r="G26" i="1"/>
  <c r="F26" i="1"/>
  <c r="E26" i="1"/>
  <c r="D26" i="1"/>
  <c r="C26" i="1"/>
  <c r="C27" i="1" s="1"/>
  <c r="O22" i="1"/>
  <c r="O27" i="1" s="1"/>
  <c r="N22" i="1"/>
  <c r="M22" i="1"/>
  <c r="L22" i="1"/>
  <c r="K22" i="1"/>
  <c r="J22" i="1"/>
  <c r="I22" i="1"/>
  <c r="H22" i="1"/>
  <c r="G22" i="1"/>
  <c r="G27" i="1" s="1"/>
  <c r="F22" i="1"/>
  <c r="F27" i="1"/>
  <c r="E22" i="1"/>
  <c r="D22" i="1"/>
  <c r="C22" i="1"/>
  <c r="O13" i="1"/>
  <c r="N13" i="1"/>
  <c r="N27" i="1" s="1"/>
  <c r="M13" i="1"/>
  <c r="M27" i="1"/>
  <c r="L13" i="1"/>
  <c r="K13" i="1"/>
  <c r="K27" i="1"/>
  <c r="J13" i="1"/>
  <c r="J27" i="1" s="1"/>
  <c r="I13" i="1"/>
  <c r="I27" i="1" s="1"/>
  <c r="H13" i="1"/>
  <c r="G13" i="1"/>
  <c r="F13" i="1"/>
  <c r="E13" i="1"/>
  <c r="E27" i="1"/>
  <c r="D13" i="1"/>
  <c r="D27" i="1" s="1"/>
  <c r="C13" i="1"/>
  <c r="L27" i="1"/>
  <c r="D28" i="4"/>
  <c r="E28" i="4"/>
  <c r="F28" i="4"/>
  <c r="G28" i="4"/>
  <c r="H28" i="4"/>
  <c r="I28" i="4"/>
  <c r="I29" i="4" s="1"/>
  <c r="J28" i="4"/>
  <c r="K28" i="4"/>
  <c r="L28" i="4"/>
  <c r="M28" i="4"/>
  <c r="N28" i="4"/>
  <c r="O28" i="4"/>
  <c r="C28" i="4"/>
  <c r="D23" i="4"/>
  <c r="E23" i="4"/>
  <c r="F23" i="4"/>
  <c r="G23" i="4"/>
  <c r="H23" i="4"/>
  <c r="I23" i="4"/>
  <c r="J23" i="4"/>
  <c r="K23" i="4"/>
  <c r="L23" i="4"/>
  <c r="M23" i="4"/>
  <c r="N23" i="4"/>
  <c r="O23" i="4"/>
  <c r="C23" i="4"/>
  <c r="D14" i="4"/>
  <c r="D29" i="4" s="1"/>
  <c r="E14" i="4"/>
  <c r="F14" i="4"/>
  <c r="G14" i="4"/>
  <c r="G29" i="4" s="1"/>
  <c r="H14" i="4"/>
  <c r="H29" i="4" s="1"/>
  <c r="I14" i="4"/>
  <c r="J14" i="4"/>
  <c r="J29" i="4" s="1"/>
  <c r="K14" i="4"/>
  <c r="K29" i="4" s="1"/>
  <c r="L14" i="4"/>
  <c r="L29" i="4" s="1"/>
  <c r="M14" i="4"/>
  <c r="M29" i="4" s="1"/>
  <c r="N14" i="4"/>
  <c r="N29" i="4" s="1"/>
  <c r="O14" i="4"/>
  <c r="O29" i="4" s="1"/>
  <c r="C14" i="4"/>
  <c r="C29" i="4" s="1"/>
</calcChain>
</file>

<file path=xl/sharedStrings.xml><?xml version="1.0" encoding="utf-8"?>
<sst xmlns="http://schemas.openxmlformats.org/spreadsheetml/2006/main" count="230" uniqueCount="105">
  <si>
    <t>№ рец.</t>
  </si>
  <si>
    <t>Наименование блюд</t>
  </si>
  <si>
    <t>масса порций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</si>
  <si>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</si>
  <si>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</si>
  <si>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</si>
  <si>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</si>
  <si>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Б, г</t>
  </si>
  <si>
    <t>Ж, г</t>
  </si>
  <si>
    <t>У</t>
  </si>
  <si>
    <t>В1, мг</t>
  </si>
  <si>
    <t>С, мг</t>
  </si>
  <si>
    <t>Е</t>
  </si>
  <si>
    <t>Ca, мг</t>
  </si>
  <si>
    <t>P, мг</t>
  </si>
  <si>
    <t>Mg, мг</t>
  </si>
  <si>
    <t>Fe, мг</t>
  </si>
  <si>
    <t>ОБЕД</t>
  </si>
  <si>
    <t>сок фруктовый</t>
  </si>
  <si>
    <t>хлеб ржаной йодированный</t>
  </si>
  <si>
    <t>ИТОГО за 1 ДЕНЬ:</t>
  </si>
  <si>
    <t>хлеб ржаной йодорованный</t>
  </si>
  <si>
    <t>батон</t>
  </si>
  <si>
    <t>какао с молоком</t>
  </si>
  <si>
    <t>яйцо вареное</t>
  </si>
  <si>
    <t>Директор</t>
  </si>
  <si>
    <t>Ст.медсестра</t>
  </si>
  <si>
    <t>И.В.Трубина</t>
  </si>
  <si>
    <t>сыр порциями</t>
  </si>
  <si>
    <t>огурцы свежие</t>
  </si>
  <si>
    <t>хлеб пшеничный</t>
  </si>
  <si>
    <t>масло сливочное порциями</t>
  </si>
  <si>
    <t xml:space="preserve">батон </t>
  </si>
  <si>
    <t>масса порций гр.</t>
  </si>
  <si>
    <t>А ,мкг</t>
  </si>
  <si>
    <t>А мкг</t>
  </si>
  <si>
    <t>А, мкг</t>
  </si>
  <si>
    <t>пудинг из творога (запеченный) с молоком сгущ. *</t>
  </si>
  <si>
    <t>итого за завтрак</t>
  </si>
  <si>
    <t>итого за обед</t>
  </si>
  <si>
    <t>итого за завтрак 1</t>
  </si>
  <si>
    <t xml:space="preserve">каша вязкая молочная из риса с маслом </t>
  </si>
  <si>
    <t>капуста тушеная</t>
  </si>
  <si>
    <t>290/330</t>
  </si>
  <si>
    <t>куры,тушенные в соусе сметанном 50/50</t>
  </si>
  <si>
    <t xml:space="preserve">огурец консервированный </t>
  </si>
  <si>
    <t xml:space="preserve">кофейный напиток с молоком </t>
  </si>
  <si>
    <t xml:space="preserve">масло порциями </t>
  </si>
  <si>
    <t xml:space="preserve">хлеб ржаной йодированный </t>
  </si>
  <si>
    <t>йогурт</t>
  </si>
  <si>
    <t>компот из с/фр с вит.С</t>
  </si>
  <si>
    <t>ряженка</t>
  </si>
  <si>
    <t xml:space="preserve">батон йодированный </t>
  </si>
  <si>
    <t xml:space="preserve">плов из птицы </t>
  </si>
  <si>
    <t xml:space="preserve">компот из кураги с витамином С </t>
  </si>
  <si>
    <t xml:space="preserve">омлет натуральный </t>
  </si>
  <si>
    <t xml:space="preserve">кефир </t>
  </si>
  <si>
    <t xml:space="preserve">рыба, тушенная в томате с овощами </t>
  </si>
  <si>
    <t xml:space="preserve">картофель в молоке </t>
  </si>
  <si>
    <t>омлет с сыром</t>
  </si>
  <si>
    <t>суп картофельный с вермишелью</t>
  </si>
  <si>
    <t xml:space="preserve">салат из свежих помидоров </t>
  </si>
  <si>
    <t xml:space="preserve">какао с молоком </t>
  </si>
  <si>
    <t>яблоко свежее</t>
  </si>
  <si>
    <t>рыба, припущенная в молоке</t>
  </si>
  <si>
    <t>бананы</t>
  </si>
  <si>
    <t>мандарины</t>
  </si>
  <si>
    <t xml:space="preserve">компот из с/ф с витамином С </t>
  </si>
  <si>
    <t xml:space="preserve">шоколад </t>
  </si>
  <si>
    <t xml:space="preserve">груша </t>
  </si>
  <si>
    <t>Л.А.Хорькова</t>
  </si>
  <si>
    <t>картофельное пюре с маслом 150/5</t>
  </si>
  <si>
    <t>говядина, тушенная в сметане 50/50</t>
  </si>
  <si>
    <t>Хорькова Л.А.</t>
  </si>
  <si>
    <t>апельсины</t>
  </si>
  <si>
    <t xml:space="preserve">диетсестра </t>
  </si>
  <si>
    <t>Трубина И.В.</t>
  </si>
  <si>
    <t>директор</t>
  </si>
  <si>
    <t>диетсестра</t>
  </si>
  <si>
    <t>чай с сахаром , с лимоном</t>
  </si>
  <si>
    <t>279/331</t>
  </si>
  <si>
    <t>тефтели 2 вариант с соусом 120/100</t>
  </si>
  <si>
    <t>салат из соленых огурцов с луком зеленым</t>
  </si>
  <si>
    <t>салат из свежих помидоров с луком зеленым</t>
  </si>
  <si>
    <t>суп из овощей с мясом</t>
  </si>
  <si>
    <t>какао на молоке</t>
  </si>
  <si>
    <t>полдник 1</t>
  </si>
  <si>
    <t>итого за 1 полдник</t>
  </si>
  <si>
    <t xml:space="preserve"> ЗАВТРАК</t>
  </si>
  <si>
    <t>итого за полдник 1</t>
  </si>
  <si>
    <t xml:space="preserve">итого за завтрак </t>
  </si>
  <si>
    <t xml:space="preserve">макароны отварные </t>
  </si>
  <si>
    <t xml:space="preserve">каша гречневая рассыпчатая </t>
  </si>
  <si>
    <t>сердце в соусе</t>
  </si>
  <si>
    <t>молоко кипяченое</t>
  </si>
  <si>
    <t>борщ  с капустой и картофелем со сметаной 250/5</t>
  </si>
  <si>
    <t>щи из свежей капусты с картофелем, со сметаной 250/5</t>
  </si>
  <si>
    <t xml:space="preserve"> рассольник «Ленинградский» со сметаной, с мясом</t>
  </si>
  <si>
    <t>I НЕДЕЛЯ, ПОНЕДЕЛЬНИК  возрастная категория 11-17 лет, сезон весенне-летний</t>
  </si>
  <si>
    <t>I НЕДЕЛЯ, ВТОРНИК возрастная категория 11-17 лет, сезон весенне-летний</t>
  </si>
  <si>
    <t>I НЕДЕЛЯ, СРЕДА возрастная категория 11-17 лет, сезон весенне-летний</t>
  </si>
  <si>
    <t>I НЕДЕЛЯ, ЧЕТВЕРГ возрастная категория 11-17 лет, сезон весенне-летний</t>
  </si>
  <si>
    <t>I НЕДЕЛЯ, ПЯТНИЦА возрастная категория 11-17 лет, сезон весенне-летний</t>
  </si>
  <si>
    <t xml:space="preserve">икра морковная </t>
  </si>
  <si>
    <t>салат из свеклы с курагой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</si>
</sst>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"/>
  </numFmts>
  <fonts count="12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u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174" fontId="1" fillId="0" borderId="0" xfId="0" applyNumberFormat="1" applyFont="1" applyAlignment="1">
      <alignment horizontal="left" wrapText="1"/>
    </xf>
    <xf numFmtId="174" fontId="1" fillId="0" borderId="0" xfId="0" applyNumberFormat="1" applyFont="1" applyAlignment="1">
      <alignment horizontal="left"/>
    </xf>
    <xf numFmtId="17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/>
    <xf numFmtId="0" fontId="6" fillId="0" borderId="0" xfId="0" applyFont="1" applyBorder="1" applyAlignment="1">
      <alignment horizontal="left" wrapText="1"/>
    </xf>
    <xf numFmtId="0" fontId="7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NumberFormat="1" applyFont="1" applyAlignment="1">
      <alignment horizontal="left" vertical="center"/>
    </xf>
    <xf numFmtId="174" fontId="1" fillId="0" borderId="0" xfId="0" applyNumberFormat="1" applyFont="1" applyAlignment="1">
      <alignment horizontal="left" vertical="center" wrapText="1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174" fontId="2" fillId="0" borderId="0" xfId="0" applyNumberFormat="1" applyFont="1" applyAlignment="1">
      <alignment horizontal="left" vertical="center"/>
    </xf>
    <xf numFmtId="174" fontId="1" fillId="0" borderId="0" xfId="0" applyNumberFormat="1" applyFont="1" applyAlignment="1">
      <alignment horizontal="center" vertical="center" wrapText="1"/>
    </xf>
    <xf numFmtId="174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4" fontId="1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74" fontId="8" fillId="0" borderId="0" xfId="0" applyNumberFormat="1" applyFont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view="pageBreakPreview" zoomScaleNormal="100" zoomScaleSheetLayoutView="100" workbookViewId="0">
      <selection activeCell="B12" sqref="B12"/>
    </sheetView>
  </sheetViews>
  <sheetFormatPr defaultColWidth="11.5546875" defaultRowHeight="13.2" x14ac:dyDescent="0.25"/>
  <cols>
    <col min="1" max="1" width="5" style="1" customWidth="1"/>
    <col min="2" max="2" width="35.44140625" style="1" customWidth="1"/>
    <col min="3" max="3" width="6.88671875" style="1" customWidth="1"/>
    <col min="4" max="4" width="7.6640625" style="1" customWidth="1"/>
    <col min="5" max="5" width="7.109375" style="1" customWidth="1"/>
    <col min="6" max="6" width="6" style="1" customWidth="1"/>
    <col min="7" max="7" width="6.33203125" style="1" customWidth="1"/>
    <col min="8" max="8" width="6.44140625" style="1" customWidth="1"/>
    <col min="9" max="9" width="5.5546875" style="1" customWidth="1"/>
    <col min="10" max="11" width="6.88671875" style="1" customWidth="1"/>
    <col min="12" max="12" width="7.6640625" style="1" customWidth="1"/>
    <col min="13" max="13" width="5.33203125" style="1" customWidth="1"/>
    <col min="14" max="14" width="5.5546875" style="1" customWidth="1"/>
    <col min="15" max="15" width="5.88671875" style="1" customWidth="1"/>
    <col min="16" max="16" width="10.6640625" style="1" customWidth="1"/>
    <col min="17" max="17" width="11.5546875" style="1" customWidth="1"/>
    <col min="18" max="18" width="8" style="1" customWidth="1"/>
    <col min="19" max="19" width="7.33203125" style="1" customWidth="1"/>
    <col min="20" max="20" width="6.6640625" style="1" customWidth="1"/>
    <col min="21" max="21" width="4.88671875" style="1" customWidth="1"/>
    <col min="22" max="16384" width="11.5546875" style="1"/>
  </cols>
  <sheetData>
    <row r="1" spans="1:256" s="3" customFormat="1" ht="30.6" customHeight="1" x14ac:dyDescent="0.25">
      <c r="A1" s="58" t="s">
        <v>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  <c r="U1" s="2"/>
    </row>
    <row r="2" spans="1:256" s="3" customFormat="1" ht="25.35" customHeight="1" x14ac:dyDescent="0.25">
      <c r="A2" s="59" t="s">
        <v>0</v>
      </c>
      <c r="B2" s="60" t="s">
        <v>1</v>
      </c>
      <c r="C2" s="59" t="s">
        <v>33</v>
      </c>
      <c r="D2" s="59" t="s">
        <v>3</v>
      </c>
      <c r="E2" s="59"/>
      <c r="F2" s="59"/>
      <c r="G2" s="59" t="s">
        <v>4</v>
      </c>
      <c r="H2" s="61" t="s">
        <v>5</v>
      </c>
      <c r="I2" s="61"/>
      <c r="J2" s="61"/>
      <c r="K2" s="61"/>
      <c r="L2" s="62" t="s">
        <v>6</v>
      </c>
      <c r="M2" s="62"/>
      <c r="N2" s="62"/>
      <c r="O2" s="62"/>
      <c r="P2"/>
      <c r="Q2"/>
      <c r="R2"/>
      <c r="S2"/>
    </row>
    <row r="3" spans="1:256" ht="35.85" customHeight="1" x14ac:dyDescent="0.25">
      <c r="A3" s="59"/>
      <c r="B3" s="60"/>
      <c r="C3" s="59"/>
      <c r="D3" s="5" t="s">
        <v>7</v>
      </c>
      <c r="E3" s="5" t="s">
        <v>8</v>
      </c>
      <c r="F3" s="5" t="s">
        <v>9</v>
      </c>
      <c r="G3" s="59"/>
      <c r="H3" s="5" t="s">
        <v>10</v>
      </c>
      <c r="I3" s="6" t="s">
        <v>11</v>
      </c>
      <c r="J3" s="5" t="s">
        <v>34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/>
      <c r="Q3"/>
      <c r="R3"/>
      <c r="S3"/>
      <c r="T3"/>
    </row>
    <row r="4" spans="1:256" ht="12.6" customHeight="1" x14ac:dyDescent="0.25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  <c r="P4"/>
      <c r="Q4"/>
      <c r="R4"/>
      <c r="S4"/>
    </row>
    <row r="5" spans="1:256" ht="12.9" customHeight="1" x14ac:dyDescent="0.25">
      <c r="B5" s="63" t="s">
        <v>88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/>
      <c r="Q5"/>
      <c r="R5"/>
      <c r="S5"/>
    </row>
    <row r="6" spans="1:256" ht="12.9" customHeight="1" x14ac:dyDescent="0.25">
      <c r="A6" s="1">
        <v>209</v>
      </c>
      <c r="B6" s="52" t="s">
        <v>24</v>
      </c>
      <c r="C6" s="53">
        <v>40</v>
      </c>
      <c r="D6" s="52">
        <v>5.08</v>
      </c>
      <c r="E6" s="52">
        <v>4.5999999999999996</v>
      </c>
      <c r="F6" s="52">
        <v>0.28000000000000003</v>
      </c>
      <c r="G6" s="52">
        <v>62.8</v>
      </c>
      <c r="H6" s="52">
        <v>0.03</v>
      </c>
      <c r="I6" s="52">
        <v>0</v>
      </c>
      <c r="J6" s="52">
        <v>100</v>
      </c>
      <c r="K6" s="52">
        <v>0</v>
      </c>
      <c r="L6" s="52">
        <v>22</v>
      </c>
      <c r="M6" s="52">
        <v>76.8</v>
      </c>
      <c r="N6" s="52">
        <v>4.8</v>
      </c>
      <c r="O6" s="52">
        <v>1</v>
      </c>
      <c r="P6"/>
      <c r="Q6"/>
      <c r="R6"/>
      <c r="S6"/>
    </row>
    <row r="7" spans="1:256" x14ac:dyDescent="0.25">
      <c r="A7" s="1">
        <v>174</v>
      </c>
      <c r="B7" s="43" t="s">
        <v>41</v>
      </c>
      <c r="C7" s="11">
        <v>220</v>
      </c>
      <c r="D7" s="11">
        <v>6</v>
      </c>
      <c r="E7" s="11">
        <v>10.8</v>
      </c>
      <c r="F7" s="11">
        <v>42.9</v>
      </c>
      <c r="G7" s="11">
        <v>294</v>
      </c>
      <c r="H7" s="11">
        <v>0.06</v>
      </c>
      <c r="I7" s="11">
        <v>0.96</v>
      </c>
      <c r="J7" s="11">
        <v>54.8</v>
      </c>
      <c r="K7" s="11">
        <v>0</v>
      </c>
      <c r="L7" s="11">
        <v>130.97</v>
      </c>
      <c r="M7" s="11">
        <v>157.44</v>
      </c>
      <c r="N7" s="12">
        <v>36.46</v>
      </c>
      <c r="O7" s="11">
        <v>0.63</v>
      </c>
      <c r="P7" s="27"/>
      <c r="Q7" s="27"/>
      <c r="R7" s="27"/>
      <c r="S7" s="27"/>
    </row>
    <row r="8" spans="1:256" x14ac:dyDescent="0.25">
      <c r="A8" s="1">
        <v>15</v>
      </c>
      <c r="B8" s="43" t="s">
        <v>28</v>
      </c>
      <c r="C8" s="44">
        <v>20</v>
      </c>
      <c r="D8" s="11">
        <v>4.5999999999999996</v>
      </c>
      <c r="E8" s="11">
        <v>5.9</v>
      </c>
      <c r="F8" s="11">
        <v>0</v>
      </c>
      <c r="G8" s="11">
        <v>71.599999999999994</v>
      </c>
      <c r="H8" s="11">
        <v>0.01</v>
      </c>
      <c r="I8" s="11">
        <v>0.14000000000000001</v>
      </c>
      <c r="J8" s="11">
        <v>52</v>
      </c>
      <c r="K8" s="29">
        <v>0.1</v>
      </c>
      <c r="L8" s="11">
        <v>176</v>
      </c>
      <c r="M8" s="11">
        <v>100</v>
      </c>
      <c r="N8" s="11">
        <v>7</v>
      </c>
      <c r="O8" s="11">
        <v>0.2</v>
      </c>
      <c r="P8"/>
      <c r="Q8"/>
      <c r="R8"/>
      <c r="S8"/>
    </row>
    <row r="9" spans="1:256" x14ac:dyDescent="0.25">
      <c r="B9" s="43" t="s">
        <v>22</v>
      </c>
      <c r="C9" s="44">
        <v>40</v>
      </c>
      <c r="D9" s="11">
        <v>3.7</v>
      </c>
      <c r="E9" s="11">
        <v>1.45</v>
      </c>
      <c r="F9" s="11">
        <v>25.7</v>
      </c>
      <c r="G9" s="11">
        <v>125</v>
      </c>
      <c r="H9" s="11">
        <v>0.08</v>
      </c>
      <c r="I9" s="11">
        <v>0</v>
      </c>
      <c r="J9" s="11">
        <v>0</v>
      </c>
      <c r="K9" s="29">
        <v>0</v>
      </c>
      <c r="L9" s="11">
        <v>12.5</v>
      </c>
      <c r="M9" s="11">
        <v>41</v>
      </c>
      <c r="N9" s="11">
        <v>16.5</v>
      </c>
      <c r="O9" s="11">
        <v>0.75</v>
      </c>
      <c r="P9"/>
      <c r="Q9"/>
      <c r="R9"/>
      <c r="S9"/>
    </row>
    <row r="10" spans="1:256" x14ac:dyDescent="0.25">
      <c r="A10" s="1">
        <v>382</v>
      </c>
      <c r="B10" s="1" t="s">
        <v>23</v>
      </c>
      <c r="C10" s="29">
        <v>200</v>
      </c>
      <c r="D10" s="11">
        <v>4</v>
      </c>
      <c r="E10" s="11">
        <v>3.5</v>
      </c>
      <c r="F10" s="11">
        <v>17.5</v>
      </c>
      <c r="G10" s="11">
        <v>118.6</v>
      </c>
      <c r="H10" s="11">
        <v>0.05</v>
      </c>
      <c r="I10" s="11">
        <v>1.58</v>
      </c>
      <c r="J10" s="11">
        <v>24.4</v>
      </c>
      <c r="K10" s="29">
        <v>0</v>
      </c>
      <c r="L10" s="11">
        <v>152.19999999999999</v>
      </c>
      <c r="M10" s="11">
        <v>124.5</v>
      </c>
      <c r="N10" s="11">
        <v>21.3</v>
      </c>
      <c r="O10" s="11">
        <v>0.47</v>
      </c>
      <c r="P10"/>
      <c r="Q10"/>
      <c r="R10"/>
      <c r="S10"/>
    </row>
    <row r="11" spans="1:256" x14ac:dyDescent="0.25">
      <c r="A11" s="42"/>
      <c r="B11" s="1" t="s">
        <v>21</v>
      </c>
      <c r="C11" s="29">
        <v>30</v>
      </c>
      <c r="D11" s="11">
        <v>2.04</v>
      </c>
      <c r="E11" s="11">
        <v>0.36</v>
      </c>
      <c r="F11" s="11">
        <v>13.9</v>
      </c>
      <c r="G11" s="11">
        <v>64.5</v>
      </c>
      <c r="H11" s="11">
        <v>0.05</v>
      </c>
      <c r="I11" s="11">
        <v>0</v>
      </c>
      <c r="J11" s="11">
        <v>0</v>
      </c>
      <c r="K11" s="29">
        <v>0</v>
      </c>
      <c r="L11" s="11">
        <v>9</v>
      </c>
      <c r="M11" s="11">
        <v>36.9</v>
      </c>
      <c r="N11" s="11">
        <v>13.8</v>
      </c>
      <c r="O11" s="11">
        <v>0.69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1">
        <v>338</v>
      </c>
      <c r="B12" s="1" t="s">
        <v>63</v>
      </c>
      <c r="C12" s="11">
        <v>200</v>
      </c>
      <c r="D12" s="11">
        <v>0.8</v>
      </c>
      <c r="E12" s="11">
        <v>0.8</v>
      </c>
      <c r="F12" s="11">
        <v>19.600000000000001</v>
      </c>
      <c r="G12" s="11">
        <v>88.8</v>
      </c>
      <c r="H12" s="11">
        <v>0.05</v>
      </c>
      <c r="I12" s="11">
        <v>20</v>
      </c>
      <c r="J12" s="45">
        <v>0</v>
      </c>
      <c r="K12" s="29">
        <v>0.4</v>
      </c>
      <c r="L12" s="11">
        <v>32</v>
      </c>
      <c r="M12" s="11">
        <v>22</v>
      </c>
      <c r="N12" s="11">
        <v>18</v>
      </c>
      <c r="O12" s="11">
        <v>4.4000000000000004</v>
      </c>
      <c r="P12"/>
      <c r="Q12"/>
      <c r="R12"/>
      <c r="S12"/>
    </row>
    <row r="13" spans="1:256" x14ac:dyDescent="0.25">
      <c r="A13" s="42"/>
      <c r="B13" s="36" t="s">
        <v>90</v>
      </c>
      <c r="C13" s="18">
        <f>C6+C7+C8+C9+C10+C11+C12</f>
        <v>750</v>
      </c>
      <c r="D13" s="18">
        <f t="shared" ref="D13:O13" si="0">D6+D7+D8+D9+D10+D11+D12</f>
        <v>26.22</v>
      </c>
      <c r="E13" s="18">
        <f t="shared" si="0"/>
        <v>27.41</v>
      </c>
      <c r="F13" s="18">
        <f t="shared" si="0"/>
        <v>119.88</v>
      </c>
      <c r="G13" s="18">
        <f t="shared" si="0"/>
        <v>825.3</v>
      </c>
      <c r="H13" s="18">
        <f t="shared" si="0"/>
        <v>0.32999999999999996</v>
      </c>
      <c r="I13" s="18">
        <f t="shared" si="0"/>
        <v>22.68</v>
      </c>
      <c r="J13" s="18">
        <f t="shared" si="0"/>
        <v>231.20000000000002</v>
      </c>
      <c r="K13" s="18">
        <f t="shared" si="0"/>
        <v>0.5</v>
      </c>
      <c r="L13" s="18">
        <f t="shared" si="0"/>
        <v>534.67000000000007</v>
      </c>
      <c r="M13" s="18">
        <f t="shared" si="0"/>
        <v>558.64</v>
      </c>
      <c r="N13" s="18">
        <f t="shared" si="0"/>
        <v>117.85999999999999</v>
      </c>
      <c r="O13" s="18">
        <f t="shared" si="0"/>
        <v>8.14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5">
      <c r="B14" s="64" t="s">
        <v>17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/>
      <c r="Q14"/>
      <c r="R14"/>
      <c r="S14"/>
    </row>
    <row r="15" spans="1:256" x14ac:dyDescent="0.25">
      <c r="A15" s="1">
        <v>71</v>
      </c>
      <c r="B15" s="14" t="s">
        <v>29</v>
      </c>
      <c r="C15" s="11">
        <v>50</v>
      </c>
      <c r="D15" s="11">
        <v>0.35</v>
      </c>
      <c r="E15" s="12">
        <v>0.05</v>
      </c>
      <c r="F15" s="11">
        <v>0.95</v>
      </c>
      <c r="G15" s="11">
        <v>6</v>
      </c>
      <c r="H15" s="11">
        <v>0.02</v>
      </c>
      <c r="I15" s="11">
        <v>2.4500000000000002</v>
      </c>
      <c r="J15" s="29">
        <v>0</v>
      </c>
      <c r="K15" s="29">
        <v>0</v>
      </c>
      <c r="L15" s="11">
        <v>8.5</v>
      </c>
      <c r="M15" s="11">
        <v>15</v>
      </c>
      <c r="N15" s="11">
        <v>7</v>
      </c>
      <c r="O15" s="11">
        <v>0.25</v>
      </c>
      <c r="P15"/>
      <c r="Q15"/>
      <c r="R15"/>
      <c r="S15"/>
    </row>
    <row r="16" spans="1:256" x14ac:dyDescent="0.25">
      <c r="A16" s="1">
        <v>103</v>
      </c>
      <c r="B16" s="1" t="s">
        <v>60</v>
      </c>
      <c r="C16" s="11">
        <v>250</v>
      </c>
      <c r="D16" s="11">
        <v>2.68</v>
      </c>
      <c r="E16" s="11">
        <v>2.83</v>
      </c>
      <c r="F16" s="11">
        <v>17.45</v>
      </c>
      <c r="G16" s="11">
        <v>118.25</v>
      </c>
      <c r="H16" s="11">
        <v>0.11</v>
      </c>
      <c r="I16" s="11">
        <v>8.25</v>
      </c>
      <c r="J16" s="29">
        <v>0</v>
      </c>
      <c r="K16" s="29">
        <v>0</v>
      </c>
      <c r="L16" s="11">
        <v>29.2</v>
      </c>
      <c r="M16" s="11">
        <v>67.5</v>
      </c>
      <c r="N16" s="11">
        <v>27.2</v>
      </c>
      <c r="O16" s="11">
        <v>1.1200000000000001</v>
      </c>
      <c r="P16"/>
      <c r="Q16"/>
      <c r="R16"/>
      <c r="S16"/>
    </row>
    <row r="17" spans="1:19" x14ac:dyDescent="0.25">
      <c r="A17" s="1">
        <v>264</v>
      </c>
      <c r="B17" s="1" t="s">
        <v>72</v>
      </c>
      <c r="C17" s="11">
        <v>100</v>
      </c>
      <c r="D17" s="11">
        <v>15.27</v>
      </c>
      <c r="E17" s="11">
        <v>22.1</v>
      </c>
      <c r="F17" s="11">
        <v>1.9</v>
      </c>
      <c r="G17" s="11">
        <v>264</v>
      </c>
      <c r="H17" s="11">
        <v>0.03</v>
      </c>
      <c r="I17" s="11">
        <v>0.32</v>
      </c>
      <c r="J17" s="29">
        <v>35.6</v>
      </c>
      <c r="K17" s="29">
        <v>0</v>
      </c>
      <c r="L17" s="11">
        <v>32.04</v>
      </c>
      <c r="M17" s="11">
        <v>170.43</v>
      </c>
      <c r="N17" s="11">
        <v>22.7</v>
      </c>
      <c r="O17" s="11">
        <v>2.2599999999999998</v>
      </c>
      <c r="P17"/>
      <c r="Q17"/>
      <c r="R17"/>
      <c r="S17"/>
    </row>
    <row r="18" spans="1:19" x14ac:dyDescent="0.25">
      <c r="A18" s="1">
        <v>321</v>
      </c>
      <c r="B18" s="14" t="s">
        <v>42</v>
      </c>
      <c r="C18" s="11">
        <v>200</v>
      </c>
      <c r="D18" s="11">
        <v>4.13</v>
      </c>
      <c r="E18" s="11">
        <v>6.47</v>
      </c>
      <c r="F18" s="11">
        <v>18.8</v>
      </c>
      <c r="G18" s="11">
        <v>150.19999999999999</v>
      </c>
      <c r="H18" s="11">
        <v>0.05</v>
      </c>
      <c r="I18" s="11">
        <v>20.5</v>
      </c>
      <c r="J18" s="11">
        <v>0</v>
      </c>
      <c r="K18" s="11">
        <v>0</v>
      </c>
      <c r="L18" s="11">
        <v>110.9</v>
      </c>
      <c r="M18" s="11">
        <v>80.2</v>
      </c>
      <c r="N18" s="11">
        <v>41.3</v>
      </c>
      <c r="O18" s="11">
        <v>1.61</v>
      </c>
      <c r="P18"/>
      <c r="Q18"/>
      <c r="R18"/>
      <c r="S18"/>
    </row>
    <row r="19" spans="1:19" x14ac:dyDescent="0.25">
      <c r="A19" s="1">
        <v>389</v>
      </c>
      <c r="B19" s="1" t="s">
        <v>18</v>
      </c>
      <c r="C19" s="11">
        <v>200</v>
      </c>
      <c r="D19" s="11">
        <v>1</v>
      </c>
      <c r="E19" s="11">
        <v>0</v>
      </c>
      <c r="F19" s="11">
        <v>20.2</v>
      </c>
      <c r="G19" s="11">
        <v>84.8</v>
      </c>
      <c r="H19" s="11">
        <v>0.02</v>
      </c>
      <c r="I19" s="11">
        <v>4</v>
      </c>
      <c r="J19" s="29">
        <v>0</v>
      </c>
      <c r="K19" s="29">
        <v>0</v>
      </c>
      <c r="L19" s="11">
        <v>14</v>
      </c>
      <c r="M19" s="11">
        <v>14</v>
      </c>
      <c r="N19" s="11">
        <v>8</v>
      </c>
      <c r="O19" s="11">
        <v>2.8</v>
      </c>
      <c r="P19"/>
      <c r="Q19"/>
      <c r="R19"/>
      <c r="S19"/>
    </row>
    <row r="20" spans="1:19" x14ac:dyDescent="0.25">
      <c r="B20" s="1" t="s">
        <v>30</v>
      </c>
      <c r="C20" s="11">
        <v>20</v>
      </c>
      <c r="D20" s="11">
        <v>1.58</v>
      </c>
      <c r="E20" s="11">
        <v>0.2</v>
      </c>
      <c r="F20" s="11">
        <v>9.66</v>
      </c>
      <c r="G20" s="11">
        <v>46.76</v>
      </c>
      <c r="H20" s="11">
        <v>0.02</v>
      </c>
      <c r="I20" s="11">
        <v>0</v>
      </c>
      <c r="J20" s="29">
        <v>0</v>
      </c>
      <c r="K20" s="29">
        <v>0.26</v>
      </c>
      <c r="L20" s="11">
        <v>4.5999999999999996</v>
      </c>
      <c r="M20" s="11">
        <v>17.399999999999999</v>
      </c>
      <c r="N20" s="11">
        <v>6.6</v>
      </c>
      <c r="O20" s="11">
        <v>0.22</v>
      </c>
      <c r="P20"/>
      <c r="Q20"/>
      <c r="R20"/>
      <c r="S20"/>
    </row>
    <row r="21" spans="1:19" x14ac:dyDescent="0.25">
      <c r="B21" s="1" t="s">
        <v>19</v>
      </c>
      <c r="C21" s="11">
        <v>50</v>
      </c>
      <c r="D21" s="11">
        <v>2.8</v>
      </c>
      <c r="E21" s="11">
        <v>0.55000000000000004</v>
      </c>
      <c r="F21" s="11">
        <v>24.7</v>
      </c>
      <c r="G21" s="11">
        <v>114.95</v>
      </c>
      <c r="H21" s="11">
        <v>5.5E-2</v>
      </c>
      <c r="I21" s="11">
        <v>0</v>
      </c>
      <c r="J21" s="45">
        <v>0</v>
      </c>
      <c r="K21" s="29">
        <v>0.45</v>
      </c>
      <c r="L21" s="11">
        <v>11.5</v>
      </c>
      <c r="M21" s="11">
        <v>53</v>
      </c>
      <c r="N21" s="11">
        <v>12.5</v>
      </c>
      <c r="O21" s="11">
        <v>1.55</v>
      </c>
      <c r="P21"/>
      <c r="Q21"/>
      <c r="R21"/>
      <c r="S21"/>
    </row>
    <row r="22" spans="1:19" x14ac:dyDescent="0.25">
      <c r="B22" s="54" t="s">
        <v>39</v>
      </c>
      <c r="C22" s="55">
        <f t="shared" ref="C22:O22" si="1">C15+C16+C17+C18+C19+C20+C21</f>
        <v>870</v>
      </c>
      <c r="D22" s="55">
        <f t="shared" si="1"/>
        <v>27.81</v>
      </c>
      <c r="E22" s="55">
        <f t="shared" si="1"/>
        <v>32.199999999999996</v>
      </c>
      <c r="F22" s="55">
        <f t="shared" si="1"/>
        <v>93.66</v>
      </c>
      <c r="G22" s="55">
        <f t="shared" si="1"/>
        <v>784.96</v>
      </c>
      <c r="H22" s="55">
        <f t="shared" si="1"/>
        <v>0.30499999999999999</v>
      </c>
      <c r="I22" s="55">
        <f t="shared" si="1"/>
        <v>35.519999999999996</v>
      </c>
      <c r="J22" s="55">
        <f t="shared" si="1"/>
        <v>35.6</v>
      </c>
      <c r="K22" s="55">
        <f t="shared" si="1"/>
        <v>0.71</v>
      </c>
      <c r="L22" s="55">
        <f t="shared" si="1"/>
        <v>210.74</v>
      </c>
      <c r="M22" s="55">
        <f t="shared" si="1"/>
        <v>417.53</v>
      </c>
      <c r="N22" s="55">
        <f t="shared" si="1"/>
        <v>125.3</v>
      </c>
      <c r="O22" s="55">
        <f t="shared" si="1"/>
        <v>9.81</v>
      </c>
      <c r="P22"/>
      <c r="Q22"/>
      <c r="R22"/>
      <c r="S22"/>
    </row>
    <row r="23" spans="1:19" ht="13.5" customHeight="1" x14ac:dyDescent="0.35">
      <c r="B23" s="65" t="s">
        <v>86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/>
      <c r="Q23"/>
      <c r="R23"/>
      <c r="S23"/>
    </row>
    <row r="24" spans="1:19" x14ac:dyDescent="0.25">
      <c r="A24" s="1">
        <v>386</v>
      </c>
      <c r="B24" s="1" t="s">
        <v>49</v>
      </c>
      <c r="C24" s="11">
        <v>200</v>
      </c>
      <c r="D24" s="11">
        <v>6</v>
      </c>
      <c r="E24" s="11">
        <v>2</v>
      </c>
      <c r="F24" s="11">
        <v>8</v>
      </c>
      <c r="G24" s="11">
        <v>74</v>
      </c>
      <c r="H24" s="11">
        <v>0.08</v>
      </c>
      <c r="I24" s="11">
        <v>1.6</v>
      </c>
      <c r="J24" s="29">
        <v>40</v>
      </c>
      <c r="K24" s="29">
        <v>0</v>
      </c>
      <c r="L24" s="11">
        <v>240</v>
      </c>
      <c r="M24" s="11">
        <v>196</v>
      </c>
      <c r="N24" s="11">
        <v>30</v>
      </c>
      <c r="O24" s="11">
        <v>0.2</v>
      </c>
      <c r="P24"/>
      <c r="Q24"/>
      <c r="R24"/>
      <c r="S24"/>
    </row>
    <row r="25" spans="1:19" x14ac:dyDescent="0.25">
      <c r="B25" s="1" t="s">
        <v>22</v>
      </c>
      <c r="C25" s="11">
        <v>40</v>
      </c>
      <c r="D25" s="11">
        <v>3.7</v>
      </c>
      <c r="E25" s="11">
        <v>1.45</v>
      </c>
      <c r="F25" s="11">
        <v>25.7</v>
      </c>
      <c r="G25" s="11">
        <v>125</v>
      </c>
      <c r="H25" s="11">
        <v>0.08</v>
      </c>
      <c r="I25" s="11">
        <v>0</v>
      </c>
      <c r="J25" s="11">
        <v>0</v>
      </c>
      <c r="K25" s="29">
        <v>0</v>
      </c>
      <c r="L25" s="11">
        <v>12.5</v>
      </c>
      <c r="M25" s="11">
        <v>41</v>
      </c>
      <c r="N25" s="11">
        <v>16.5</v>
      </c>
      <c r="O25" s="11">
        <v>0.75</v>
      </c>
      <c r="P25"/>
      <c r="Q25"/>
      <c r="R25"/>
      <c r="S25"/>
    </row>
    <row r="26" spans="1:19" x14ac:dyDescent="0.25">
      <c r="B26" s="36" t="s">
        <v>87</v>
      </c>
      <c r="C26" s="18">
        <f t="shared" ref="C26:O26" si="2">SUM(C24:C25)</f>
        <v>240</v>
      </c>
      <c r="D26" s="18">
        <f t="shared" si="2"/>
        <v>9.6999999999999993</v>
      </c>
      <c r="E26" s="18">
        <f t="shared" si="2"/>
        <v>3.45</v>
      </c>
      <c r="F26" s="18">
        <f t="shared" si="2"/>
        <v>33.700000000000003</v>
      </c>
      <c r="G26" s="18">
        <f t="shared" si="2"/>
        <v>199</v>
      </c>
      <c r="H26" s="18">
        <f t="shared" si="2"/>
        <v>0.16</v>
      </c>
      <c r="I26" s="18">
        <f t="shared" si="2"/>
        <v>1.6</v>
      </c>
      <c r="J26" s="18">
        <f t="shared" si="2"/>
        <v>40</v>
      </c>
      <c r="K26" s="18">
        <f t="shared" si="2"/>
        <v>0</v>
      </c>
      <c r="L26" s="18">
        <f t="shared" si="2"/>
        <v>252.5</v>
      </c>
      <c r="M26" s="18">
        <f t="shared" si="2"/>
        <v>237</v>
      </c>
      <c r="N26" s="18">
        <f t="shared" si="2"/>
        <v>46.5</v>
      </c>
      <c r="O26" s="18">
        <f t="shared" si="2"/>
        <v>0.95</v>
      </c>
      <c r="P26"/>
      <c r="Q26"/>
      <c r="R26"/>
      <c r="S26"/>
    </row>
    <row r="27" spans="1:19" x14ac:dyDescent="0.25">
      <c r="B27" s="49" t="s">
        <v>20</v>
      </c>
      <c r="C27" s="50">
        <f t="shared" ref="C27:O27" si="3">C13+C22+C26</f>
        <v>1860</v>
      </c>
      <c r="D27" s="50">
        <f t="shared" si="3"/>
        <v>63.730000000000004</v>
      </c>
      <c r="E27" s="50">
        <f t="shared" si="3"/>
        <v>63.06</v>
      </c>
      <c r="F27" s="50">
        <f t="shared" si="3"/>
        <v>247.24</v>
      </c>
      <c r="G27" s="50">
        <f t="shared" si="3"/>
        <v>1809.26</v>
      </c>
      <c r="H27" s="50">
        <f t="shared" si="3"/>
        <v>0.79500000000000004</v>
      </c>
      <c r="I27" s="50">
        <f t="shared" si="3"/>
        <v>59.8</v>
      </c>
      <c r="J27" s="50">
        <f t="shared" si="3"/>
        <v>306.8</v>
      </c>
      <c r="K27" s="50">
        <f t="shared" si="3"/>
        <v>1.21</v>
      </c>
      <c r="L27" s="50">
        <f t="shared" si="3"/>
        <v>997.91000000000008</v>
      </c>
      <c r="M27" s="50">
        <f t="shared" si="3"/>
        <v>1213.17</v>
      </c>
      <c r="N27" s="50">
        <f t="shared" si="3"/>
        <v>289.65999999999997</v>
      </c>
      <c r="O27" s="51">
        <f t="shared" si="3"/>
        <v>18.900000000000002</v>
      </c>
      <c r="P27" s="16"/>
      <c r="Q27"/>
      <c r="R27"/>
      <c r="S27"/>
    </row>
    <row r="28" spans="1:19" x14ac:dyDescent="0.25">
      <c r="C28" s="11"/>
      <c r="D28" s="11"/>
      <c r="E28" s="11"/>
      <c r="F28" s="11"/>
      <c r="G28"/>
      <c r="H28"/>
      <c r="I28"/>
      <c r="J28"/>
      <c r="K28"/>
      <c r="L28" s="11"/>
      <c r="M28" s="11"/>
      <c r="N28" s="11"/>
      <c r="O28" s="11"/>
      <c r="P28" s="11"/>
      <c r="Q28" s="11"/>
      <c r="R28" s="11"/>
      <c r="S28" s="11"/>
    </row>
    <row r="29" spans="1:19" x14ac:dyDescent="0.25">
      <c r="B29" s="1" t="s">
        <v>77</v>
      </c>
      <c r="E29" s="22" t="s">
        <v>73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9" x14ac:dyDescent="0.25">
      <c r="B30" s="1" t="s">
        <v>75</v>
      </c>
      <c r="E30" s="22" t="s">
        <v>76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9" x14ac:dyDescent="0.2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sheetProtection selectLockedCells="1" selectUnlockedCells="1"/>
  <mergeCells count="11">
    <mergeCell ref="B5:O5"/>
    <mergeCell ref="B14:O14"/>
    <mergeCell ref="B23:O23"/>
    <mergeCell ref="A1:O1"/>
    <mergeCell ref="A2:A3"/>
    <mergeCell ref="B2:B3"/>
    <mergeCell ref="C2:C3"/>
    <mergeCell ref="D2:F2"/>
    <mergeCell ref="G2:G3"/>
    <mergeCell ref="H2:K2"/>
    <mergeCell ref="L2:O2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useFirstPageNumber="1" horizontalDpi="300" verticalDpi="300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view="pageBreakPreview" zoomScaleNormal="100" zoomScaleSheetLayoutView="100" workbookViewId="0">
      <selection activeCell="B24" sqref="B24"/>
    </sheetView>
  </sheetViews>
  <sheetFormatPr defaultColWidth="11.5546875" defaultRowHeight="13.2" x14ac:dyDescent="0.25"/>
  <cols>
    <col min="1" max="1" width="5.44140625" style="1" customWidth="1"/>
    <col min="2" max="2" width="35.44140625" style="1" customWidth="1"/>
    <col min="3" max="3" width="8" style="1" customWidth="1"/>
    <col min="4" max="4" width="7.6640625" style="1" customWidth="1"/>
    <col min="5" max="5" width="7.109375" style="1" customWidth="1"/>
    <col min="6" max="6" width="7.5546875" style="1" customWidth="1"/>
    <col min="7" max="7" width="7.109375" style="1" customWidth="1"/>
    <col min="8" max="8" width="7.44140625" style="1" customWidth="1"/>
    <col min="9" max="9" width="7.88671875" style="1" customWidth="1"/>
    <col min="10" max="10" width="7.5546875" style="1" customWidth="1"/>
    <col min="11" max="12" width="6.6640625" style="1" customWidth="1"/>
    <col min="13" max="13" width="8.88671875" style="1" customWidth="1"/>
    <col min="14" max="14" width="6.6640625" style="1" customWidth="1"/>
    <col min="15" max="15" width="7.44140625" style="1" customWidth="1"/>
    <col min="16" max="16" width="10.6640625" style="1" customWidth="1"/>
    <col min="17" max="17" width="11.5546875" style="1" customWidth="1"/>
    <col min="18" max="18" width="8" style="1" customWidth="1"/>
    <col min="19" max="19" width="7.33203125" style="1" customWidth="1"/>
    <col min="20" max="20" width="6.6640625" style="1" customWidth="1"/>
    <col min="21" max="21" width="5.44140625" style="1" customWidth="1"/>
    <col min="22" max="16384" width="11.5546875" style="1"/>
  </cols>
  <sheetData>
    <row r="1" spans="1:256" s="3" customFormat="1" ht="30.6" customHeight="1" x14ac:dyDescent="0.25">
      <c r="A1" s="69" t="s">
        <v>99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2"/>
      <c r="Q1" s="2"/>
      <c r="R1" s="2"/>
      <c r="S1" s="2"/>
      <c r="T1" s="2"/>
      <c r="U1" s="2"/>
    </row>
    <row r="2" spans="1:256" s="4" customFormat="1" ht="16.350000000000001" customHeight="1" x14ac:dyDescent="0.25">
      <c r="A2" s="59" t="s">
        <v>0</v>
      </c>
      <c r="B2" s="60" t="s">
        <v>1</v>
      </c>
      <c r="C2" s="59" t="s">
        <v>2</v>
      </c>
      <c r="D2" s="59" t="s">
        <v>3</v>
      </c>
      <c r="E2" s="59"/>
      <c r="F2" s="59"/>
      <c r="G2" s="59" t="s">
        <v>4</v>
      </c>
      <c r="H2" s="61" t="s">
        <v>5</v>
      </c>
      <c r="I2" s="61"/>
      <c r="J2" s="61"/>
      <c r="K2" s="61"/>
      <c r="L2" s="62" t="s">
        <v>6</v>
      </c>
      <c r="M2" s="62"/>
      <c r="N2" s="62"/>
      <c r="O2" s="62"/>
      <c r="P2" s="59"/>
      <c r="Q2" s="60"/>
      <c r="R2" s="59"/>
      <c r="T2" s="2"/>
      <c r="U2" s="2"/>
      <c r="V2" s="59"/>
      <c r="W2" s="61"/>
      <c r="X2" s="61"/>
      <c r="Y2" s="61"/>
      <c r="Z2" s="61"/>
      <c r="AA2" s="62"/>
      <c r="AB2" s="62"/>
      <c r="AC2" s="62"/>
      <c r="AD2" s="62"/>
      <c r="AE2" s="59"/>
      <c r="AF2" s="60"/>
      <c r="AG2" s="59"/>
      <c r="AH2" s="59"/>
      <c r="AI2" s="59"/>
      <c r="AJ2" s="59"/>
      <c r="AK2" s="59"/>
      <c r="AL2" s="61"/>
      <c r="AM2" s="61"/>
      <c r="AN2" s="61"/>
      <c r="AO2" s="61"/>
      <c r="AP2" s="62"/>
      <c r="AQ2" s="62"/>
      <c r="AR2" s="62"/>
      <c r="AS2" s="62"/>
      <c r="AT2" s="59"/>
      <c r="AU2" s="60"/>
      <c r="AV2" s="59"/>
      <c r="AW2" s="59"/>
      <c r="AX2" s="59"/>
      <c r="AY2" s="59"/>
      <c r="AZ2" s="59"/>
      <c r="BA2" s="61"/>
      <c r="BB2" s="61"/>
      <c r="BC2" s="61"/>
      <c r="BD2" s="61"/>
      <c r="BE2" s="62"/>
      <c r="BF2" s="62"/>
      <c r="BG2" s="62"/>
      <c r="BH2" s="62"/>
      <c r="BI2" s="59"/>
      <c r="BJ2" s="60"/>
      <c r="BK2" s="59"/>
      <c r="BL2" s="59"/>
      <c r="BM2" s="59"/>
      <c r="BN2" s="59"/>
      <c r="BO2" s="59"/>
      <c r="BP2" s="61"/>
      <c r="BQ2" s="61"/>
      <c r="BR2" s="61"/>
      <c r="BS2" s="61"/>
      <c r="BT2" s="62"/>
      <c r="BU2" s="62"/>
      <c r="BV2" s="62"/>
      <c r="BW2" s="62"/>
      <c r="BX2" s="59"/>
      <c r="BY2" s="60"/>
      <c r="BZ2" s="59"/>
      <c r="CA2" s="59"/>
      <c r="CB2" s="59"/>
      <c r="CC2" s="59"/>
      <c r="CD2" s="59"/>
      <c r="CE2" s="61"/>
      <c r="CF2" s="61"/>
      <c r="CG2" s="61"/>
      <c r="CH2" s="61"/>
      <c r="CI2" s="62"/>
      <c r="CJ2" s="62"/>
      <c r="CK2" s="62"/>
      <c r="CL2" s="62"/>
      <c r="CM2" s="59"/>
      <c r="CN2" s="60"/>
      <c r="CO2" s="59"/>
      <c r="CP2" s="59"/>
      <c r="CQ2" s="59"/>
      <c r="CR2" s="59"/>
      <c r="CS2" s="59"/>
      <c r="CT2" s="61"/>
      <c r="CU2" s="61"/>
      <c r="CV2" s="61"/>
      <c r="CW2" s="61"/>
      <c r="CX2" s="62"/>
      <c r="CY2" s="62"/>
      <c r="CZ2" s="62"/>
      <c r="DA2" s="62"/>
      <c r="DB2" s="59"/>
      <c r="DC2" s="60"/>
      <c r="DD2" s="59"/>
      <c r="DE2" s="59"/>
      <c r="DF2" s="59"/>
      <c r="DG2" s="59"/>
      <c r="DH2" s="59"/>
      <c r="DI2" s="61"/>
      <c r="DJ2" s="61"/>
      <c r="DK2" s="61"/>
      <c r="DL2" s="61"/>
      <c r="DM2" s="62"/>
      <c r="DN2" s="62"/>
      <c r="DO2" s="62"/>
      <c r="DP2" s="62"/>
      <c r="DQ2" s="59"/>
      <c r="DR2" s="60"/>
      <c r="DS2" s="59"/>
      <c r="DT2" s="59"/>
      <c r="DU2" s="59"/>
      <c r="DV2" s="59"/>
      <c r="DW2" s="59"/>
      <c r="DX2" s="61"/>
      <c r="DY2" s="61"/>
      <c r="DZ2" s="61"/>
      <c r="EA2" s="61"/>
      <c r="EB2" s="62"/>
      <c r="EC2" s="62"/>
      <c r="ED2" s="62"/>
      <c r="EE2" s="62"/>
      <c r="EF2" s="59"/>
      <c r="EG2" s="60"/>
      <c r="EH2" s="59"/>
      <c r="EI2" s="59"/>
      <c r="EJ2" s="59"/>
      <c r="EK2" s="59"/>
      <c r="EL2" s="59"/>
      <c r="EM2" s="61"/>
      <c r="EN2" s="61"/>
      <c r="EO2" s="61"/>
      <c r="EP2" s="61"/>
      <c r="EQ2" s="62"/>
      <c r="ER2" s="62"/>
      <c r="ES2" s="62"/>
      <c r="ET2" s="62"/>
      <c r="EU2" s="59"/>
      <c r="EV2" s="60"/>
      <c r="EW2" s="59"/>
      <c r="EX2" s="59"/>
      <c r="EY2" s="59"/>
      <c r="EZ2" s="59"/>
      <c r="FA2" s="59"/>
      <c r="FB2" s="61"/>
      <c r="FC2" s="61"/>
      <c r="FD2" s="61"/>
      <c r="FE2" s="61"/>
      <c r="FF2" s="62"/>
      <c r="FG2" s="62"/>
      <c r="FH2" s="62"/>
      <c r="FI2" s="62"/>
      <c r="FJ2" s="59"/>
      <c r="FK2" s="60"/>
      <c r="FL2" s="59"/>
      <c r="FM2" s="59"/>
      <c r="FN2" s="59"/>
      <c r="FO2" s="59"/>
      <c r="FP2" s="59"/>
      <c r="FQ2" s="61"/>
      <c r="FR2" s="61"/>
      <c r="FS2" s="61"/>
      <c r="FT2" s="61"/>
      <c r="FU2" s="62"/>
      <c r="FV2" s="62"/>
      <c r="FW2" s="62"/>
      <c r="FX2" s="62"/>
      <c r="FY2" s="59"/>
      <c r="FZ2" s="60"/>
      <c r="GA2" s="59"/>
      <c r="GB2" s="59"/>
      <c r="GC2" s="59"/>
      <c r="GD2" s="59"/>
      <c r="GE2" s="59"/>
      <c r="GF2" s="61"/>
      <c r="GG2" s="61"/>
      <c r="GH2" s="61"/>
      <c r="GI2" s="61"/>
      <c r="GJ2" s="62"/>
      <c r="GK2" s="62"/>
      <c r="GL2" s="62"/>
      <c r="GM2" s="62"/>
      <c r="GN2" s="59"/>
      <c r="GO2" s="60"/>
      <c r="GP2" s="59"/>
      <c r="GQ2" s="59"/>
      <c r="GR2" s="59"/>
      <c r="GS2" s="59"/>
      <c r="GT2" s="59"/>
      <c r="GU2" s="61"/>
      <c r="GV2" s="61"/>
      <c r="GW2" s="61"/>
      <c r="GX2" s="61"/>
      <c r="GY2" s="62"/>
      <c r="GZ2" s="62"/>
      <c r="HA2" s="62"/>
      <c r="HB2" s="62"/>
      <c r="HC2" s="59"/>
      <c r="HD2" s="60"/>
      <c r="HE2" s="59"/>
      <c r="HF2" s="59"/>
      <c r="HG2" s="59"/>
      <c r="HH2" s="59"/>
      <c r="HI2" s="59"/>
      <c r="HJ2" s="61"/>
      <c r="HK2" s="61"/>
      <c r="HL2" s="61"/>
      <c r="HM2" s="61"/>
      <c r="HN2" s="62"/>
      <c r="HO2" s="62"/>
      <c r="HP2" s="62"/>
      <c r="HQ2" s="62"/>
      <c r="HR2" s="59"/>
      <c r="HS2" s="60"/>
      <c r="HT2" s="59"/>
      <c r="HU2" s="59"/>
      <c r="HV2" s="59"/>
      <c r="HW2" s="59"/>
      <c r="HX2" s="59"/>
      <c r="HY2" s="61"/>
      <c r="HZ2" s="61"/>
      <c r="IA2" s="61"/>
      <c r="IB2" s="61"/>
      <c r="IC2" s="62"/>
      <c r="ID2" s="62"/>
      <c r="IE2" s="62"/>
      <c r="IF2" s="62"/>
      <c r="IG2" s="59"/>
      <c r="IH2" s="60"/>
      <c r="II2" s="59"/>
      <c r="IJ2" s="59"/>
      <c r="IK2" s="59"/>
      <c r="IL2" s="59"/>
      <c r="IM2" s="59"/>
      <c r="IN2" s="61"/>
      <c r="IO2" s="61"/>
      <c r="IP2" s="61"/>
      <c r="IQ2" s="61"/>
      <c r="IR2" s="62"/>
      <c r="IS2" s="62"/>
      <c r="IT2" s="62"/>
      <c r="IU2" s="62"/>
      <c r="IV2" s="59"/>
    </row>
    <row r="3" spans="1:256" s="5" customFormat="1" ht="16.350000000000001" customHeight="1" x14ac:dyDescent="0.25">
      <c r="A3" s="59"/>
      <c r="B3" s="60"/>
      <c r="C3" s="59"/>
      <c r="D3" s="5" t="s">
        <v>7</v>
      </c>
      <c r="E3" s="5" t="s">
        <v>8</v>
      </c>
      <c r="F3" s="5" t="s">
        <v>9</v>
      </c>
      <c r="G3" s="59"/>
      <c r="H3" s="5" t="s">
        <v>10</v>
      </c>
      <c r="I3" s="6" t="s">
        <v>11</v>
      </c>
      <c r="J3" s="5" t="s">
        <v>35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9"/>
      <c r="Q3" s="60"/>
      <c r="R3" s="59"/>
      <c r="V3" s="59"/>
      <c r="X3" s="6"/>
      <c r="Z3" s="7"/>
      <c r="AE3" s="59"/>
      <c r="AF3" s="60"/>
      <c r="AG3" s="59"/>
      <c r="AK3" s="59"/>
      <c r="AM3" s="6"/>
      <c r="AO3" s="7"/>
      <c r="AT3" s="59"/>
      <c r="AU3" s="60"/>
      <c r="AV3" s="59"/>
      <c r="AZ3" s="59"/>
      <c r="BB3" s="6"/>
      <c r="BD3" s="7"/>
      <c r="BI3" s="59"/>
      <c r="BJ3" s="60"/>
      <c r="BK3" s="59"/>
      <c r="BO3" s="59"/>
      <c r="BQ3" s="6"/>
      <c r="BS3" s="7"/>
      <c r="BX3" s="59"/>
      <c r="BY3" s="60"/>
      <c r="BZ3" s="59"/>
      <c r="CD3" s="59"/>
      <c r="CF3" s="6"/>
      <c r="CH3" s="7"/>
      <c r="CM3" s="59"/>
      <c r="CN3" s="60"/>
      <c r="CO3" s="59"/>
      <c r="CS3" s="59"/>
      <c r="CU3" s="6"/>
      <c r="CW3" s="7"/>
      <c r="DB3" s="59"/>
      <c r="DC3" s="60"/>
      <c r="DD3" s="59"/>
      <c r="DH3" s="59"/>
      <c r="DJ3" s="6"/>
      <c r="DL3" s="7"/>
      <c r="DQ3" s="59"/>
      <c r="DR3" s="60"/>
      <c r="DS3" s="59"/>
      <c r="DW3" s="59"/>
      <c r="DY3" s="6"/>
      <c r="EA3" s="7"/>
      <c r="EF3" s="59"/>
      <c r="EG3" s="60"/>
      <c r="EH3" s="59"/>
      <c r="EL3" s="59"/>
      <c r="EN3" s="6"/>
      <c r="EP3" s="7"/>
      <c r="EU3" s="59"/>
      <c r="EV3" s="60"/>
      <c r="EW3" s="59"/>
      <c r="FA3" s="59"/>
      <c r="FC3" s="6"/>
      <c r="FE3" s="7"/>
      <c r="FJ3" s="59"/>
      <c r="FK3" s="60"/>
      <c r="FL3" s="59"/>
      <c r="FP3" s="59"/>
      <c r="FR3" s="6"/>
      <c r="FT3" s="7"/>
      <c r="FY3" s="59"/>
      <c r="FZ3" s="60"/>
      <c r="GA3" s="59"/>
      <c r="GE3" s="59"/>
      <c r="GG3" s="6"/>
      <c r="GI3" s="7"/>
      <c r="GN3" s="59"/>
      <c r="GO3" s="60"/>
      <c r="GP3" s="59"/>
      <c r="GT3" s="59"/>
      <c r="GV3" s="6"/>
      <c r="GX3" s="7"/>
      <c r="HC3" s="59"/>
      <c r="HD3" s="60"/>
      <c r="HE3" s="59"/>
      <c r="HI3" s="59"/>
      <c r="HK3" s="6"/>
      <c r="HM3" s="7"/>
      <c r="HR3" s="59"/>
      <c r="HS3" s="60"/>
      <c r="HT3" s="59"/>
      <c r="HX3" s="59"/>
      <c r="HZ3" s="6"/>
      <c r="IB3" s="7"/>
      <c r="IG3" s="59"/>
      <c r="IH3" s="60"/>
      <c r="II3" s="59"/>
      <c r="IM3" s="59"/>
      <c r="IO3" s="6"/>
      <c r="IQ3" s="7"/>
      <c r="IV3" s="59"/>
    </row>
    <row r="4" spans="1:256" s="5" customFormat="1" ht="16.350000000000001" customHeight="1" x14ac:dyDescent="0.25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  <c r="Q4" s="4"/>
      <c r="V4" s="8"/>
      <c r="AD4" s="9"/>
      <c r="AF4" s="4"/>
      <c r="AK4" s="8"/>
      <c r="AS4" s="9"/>
      <c r="AU4" s="4"/>
      <c r="AZ4" s="8"/>
      <c r="BH4" s="9"/>
      <c r="BJ4" s="4"/>
      <c r="BO4" s="8"/>
      <c r="BW4" s="9"/>
      <c r="BY4" s="4"/>
      <c r="CD4" s="8"/>
      <c r="CL4" s="9"/>
      <c r="CN4" s="4"/>
      <c r="CS4" s="8"/>
      <c r="DA4" s="9"/>
      <c r="DC4" s="4"/>
      <c r="DH4" s="8"/>
      <c r="DP4" s="9"/>
      <c r="DR4" s="4"/>
      <c r="DW4" s="8"/>
      <c r="EE4" s="9"/>
      <c r="EG4" s="4"/>
      <c r="EL4" s="8"/>
      <c r="ET4" s="9"/>
      <c r="EV4" s="4"/>
      <c r="FA4" s="8"/>
      <c r="FI4" s="9"/>
      <c r="FK4" s="4"/>
      <c r="FP4" s="8"/>
      <c r="FX4" s="9"/>
      <c r="FZ4" s="4"/>
      <c r="GE4" s="8"/>
      <c r="GM4" s="9"/>
      <c r="GO4" s="4"/>
      <c r="GT4" s="8"/>
      <c r="HB4" s="9"/>
      <c r="HD4" s="4"/>
      <c r="HI4" s="8"/>
      <c r="HQ4" s="9"/>
      <c r="HS4" s="4"/>
      <c r="HX4" s="8"/>
      <c r="IF4" s="9"/>
      <c r="IH4" s="4"/>
      <c r="IM4" s="8"/>
      <c r="IU4" s="9"/>
    </row>
    <row r="5" spans="1:256" x14ac:dyDescent="0.25">
      <c r="B5" s="10" t="s">
        <v>88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56" x14ac:dyDescent="0.25">
      <c r="A6" s="1">
        <v>75</v>
      </c>
      <c r="B6" s="14" t="s">
        <v>103</v>
      </c>
      <c r="C6" s="15">
        <v>100</v>
      </c>
      <c r="D6" s="15">
        <v>2.0099999999999998</v>
      </c>
      <c r="E6" s="15">
        <v>0.1</v>
      </c>
      <c r="F6" s="15">
        <v>20.55</v>
      </c>
      <c r="G6" s="15">
        <v>91.2</v>
      </c>
      <c r="H6" s="28">
        <v>0.04</v>
      </c>
      <c r="I6" s="15">
        <v>4.21</v>
      </c>
      <c r="J6" s="15">
        <v>0</v>
      </c>
      <c r="K6" s="15">
        <v>0</v>
      </c>
      <c r="L6" s="15">
        <v>46.5</v>
      </c>
      <c r="M6" s="15">
        <v>60.9</v>
      </c>
      <c r="N6" s="15">
        <v>32.200000000000003</v>
      </c>
      <c r="O6" s="15">
        <v>1</v>
      </c>
      <c r="P6" s="15"/>
      <c r="Q6" s="15"/>
      <c r="R6" s="15"/>
      <c r="S6" s="15"/>
      <c r="T6" s="15"/>
      <c r="U6" s="15"/>
      <c r="V6" s="11"/>
    </row>
    <row r="7" spans="1:256" x14ac:dyDescent="0.25">
      <c r="A7" s="1" t="s">
        <v>80</v>
      </c>
      <c r="B7" s="14" t="s">
        <v>81</v>
      </c>
      <c r="C7" s="15">
        <v>220</v>
      </c>
      <c r="D7" s="15">
        <v>14.92</v>
      </c>
      <c r="E7" s="15">
        <v>16.5</v>
      </c>
      <c r="F7" s="15">
        <v>18.8</v>
      </c>
      <c r="G7" s="15">
        <v>284</v>
      </c>
      <c r="H7" s="15">
        <v>0.1</v>
      </c>
      <c r="I7" s="15">
        <v>0.82</v>
      </c>
      <c r="J7" s="15">
        <v>66</v>
      </c>
      <c r="K7" s="15">
        <v>0</v>
      </c>
      <c r="L7" s="15">
        <v>47.3</v>
      </c>
      <c r="M7" s="15">
        <v>166.2</v>
      </c>
      <c r="N7" s="15">
        <v>33</v>
      </c>
      <c r="O7" s="15">
        <v>1.36</v>
      </c>
      <c r="P7" s="15"/>
      <c r="Q7" s="15"/>
      <c r="R7" s="15"/>
      <c r="S7" s="15"/>
      <c r="T7" s="15"/>
      <c r="U7" s="15"/>
      <c r="V7" s="11"/>
    </row>
    <row r="8" spans="1:256" x14ac:dyDescent="0.25">
      <c r="A8" s="1">
        <v>376</v>
      </c>
      <c r="B8" s="1" t="s">
        <v>79</v>
      </c>
      <c r="C8" s="11">
        <v>200</v>
      </c>
      <c r="D8" s="11">
        <v>7.0000000000000007E-2</v>
      </c>
      <c r="E8" s="11">
        <v>0.02</v>
      </c>
      <c r="F8" s="11">
        <v>15</v>
      </c>
      <c r="G8" s="11">
        <v>60</v>
      </c>
      <c r="H8" s="11">
        <v>0</v>
      </c>
      <c r="I8" s="11">
        <v>0.03</v>
      </c>
      <c r="J8" s="11">
        <v>0</v>
      </c>
      <c r="K8" s="11">
        <v>0</v>
      </c>
      <c r="L8" s="11">
        <v>11.1</v>
      </c>
      <c r="M8" s="11">
        <v>2.8</v>
      </c>
      <c r="N8" s="11">
        <v>1.4</v>
      </c>
      <c r="O8" s="11">
        <v>0.28000000000000003</v>
      </c>
      <c r="P8" s="11"/>
      <c r="Q8" s="11"/>
      <c r="R8" s="11"/>
      <c r="S8" s="11"/>
      <c r="T8" s="11"/>
      <c r="U8" s="11"/>
      <c r="V8" s="11"/>
      <c r="W8" s="11"/>
    </row>
    <row r="9" spans="1:256" x14ac:dyDescent="0.25">
      <c r="A9" s="1">
        <v>14</v>
      </c>
      <c r="B9" s="1" t="s">
        <v>47</v>
      </c>
      <c r="C9" s="15">
        <v>10</v>
      </c>
      <c r="D9" s="15">
        <v>0.08</v>
      </c>
      <c r="E9" s="15">
        <v>7.25</v>
      </c>
      <c r="F9" s="15">
        <v>0.13</v>
      </c>
      <c r="G9" s="15">
        <v>66</v>
      </c>
      <c r="H9" s="15">
        <v>0</v>
      </c>
      <c r="I9" s="15">
        <v>0</v>
      </c>
      <c r="J9" s="15">
        <v>40</v>
      </c>
      <c r="K9" s="15"/>
      <c r="L9" s="15">
        <v>2.4</v>
      </c>
      <c r="M9" s="15">
        <v>3</v>
      </c>
      <c r="N9" s="15">
        <v>0</v>
      </c>
      <c r="O9" s="15">
        <v>0.02</v>
      </c>
      <c r="P9" s="15"/>
      <c r="Q9" s="15"/>
      <c r="R9" s="15"/>
      <c r="S9" s="15"/>
      <c r="T9" s="15"/>
      <c r="U9" s="15"/>
      <c r="V9" s="11"/>
    </row>
    <row r="10" spans="1:256" x14ac:dyDescent="0.25">
      <c r="B10" s="43" t="s">
        <v>22</v>
      </c>
      <c r="C10" s="44">
        <v>40</v>
      </c>
      <c r="D10" s="11">
        <v>3.7</v>
      </c>
      <c r="E10" s="11">
        <v>1.45</v>
      </c>
      <c r="F10" s="11">
        <v>25.7</v>
      </c>
      <c r="G10" s="11">
        <v>125</v>
      </c>
      <c r="H10" s="11">
        <v>0.08</v>
      </c>
      <c r="I10" s="11">
        <v>0</v>
      </c>
      <c r="J10" s="11">
        <v>0</v>
      </c>
      <c r="K10" s="29"/>
      <c r="L10" s="11">
        <v>12.5</v>
      </c>
      <c r="M10" s="11">
        <v>41</v>
      </c>
      <c r="N10" s="11">
        <v>16.5</v>
      </c>
      <c r="O10" s="11">
        <v>0.75</v>
      </c>
      <c r="P10" s="42"/>
      <c r="Q10" s="42"/>
      <c r="R10" s="42"/>
      <c r="S10" s="42"/>
    </row>
    <row r="11" spans="1:256" x14ac:dyDescent="0.25">
      <c r="A11" s="42"/>
      <c r="B11" s="1" t="s">
        <v>21</v>
      </c>
      <c r="C11" s="29">
        <v>30</v>
      </c>
      <c r="D11" s="11">
        <v>2.04</v>
      </c>
      <c r="E11" s="11">
        <v>0.36</v>
      </c>
      <c r="F11" s="11">
        <v>13.9</v>
      </c>
      <c r="G11" s="11">
        <v>64.5</v>
      </c>
      <c r="H11" s="11">
        <v>0.05</v>
      </c>
      <c r="I11" s="11">
        <v>0</v>
      </c>
      <c r="J11" s="11">
        <v>0</v>
      </c>
      <c r="K11" s="29"/>
      <c r="L11" s="11">
        <v>9</v>
      </c>
      <c r="M11" s="11">
        <v>36.9</v>
      </c>
      <c r="N11" s="11">
        <v>13.8</v>
      </c>
      <c r="O11" s="11">
        <v>0.69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</row>
    <row r="12" spans="1:256" x14ac:dyDescent="0.25">
      <c r="A12" s="1">
        <v>338</v>
      </c>
      <c r="B12" s="1" t="s">
        <v>65</v>
      </c>
      <c r="C12" s="15">
        <v>200</v>
      </c>
      <c r="D12" s="15">
        <v>3</v>
      </c>
      <c r="E12" s="15">
        <v>1</v>
      </c>
      <c r="F12" s="15">
        <v>42</v>
      </c>
      <c r="G12" s="15">
        <v>192</v>
      </c>
      <c r="H12" s="15">
        <v>0.08</v>
      </c>
      <c r="I12" s="15">
        <v>20</v>
      </c>
      <c r="J12" s="15">
        <v>0</v>
      </c>
      <c r="K12" s="15">
        <v>0</v>
      </c>
      <c r="L12" s="15">
        <v>16</v>
      </c>
      <c r="M12" s="15">
        <v>56</v>
      </c>
      <c r="N12" s="15">
        <v>84</v>
      </c>
      <c r="O12" s="15">
        <v>1.2</v>
      </c>
      <c r="P12" s="15"/>
      <c r="Q12" s="15"/>
      <c r="R12" s="15"/>
      <c r="S12" s="15"/>
      <c r="T12" s="15"/>
      <c r="U12" s="15"/>
      <c r="V12" s="11"/>
      <c r="W12" s="11"/>
    </row>
    <row r="13" spans="1:256" x14ac:dyDescent="0.25">
      <c r="B13" s="36" t="s">
        <v>38</v>
      </c>
      <c r="C13" s="37">
        <f>C6+C7+C8+C9+C10+C11+C12</f>
        <v>800</v>
      </c>
      <c r="D13" s="37">
        <f t="shared" ref="D13:O13" si="0">D6+D7+D8+D9+D10+D11+D12</f>
        <v>25.819999999999997</v>
      </c>
      <c r="E13" s="37">
        <f t="shared" si="0"/>
        <v>26.68</v>
      </c>
      <c r="F13" s="37">
        <f t="shared" si="0"/>
        <v>136.08000000000001</v>
      </c>
      <c r="G13" s="37">
        <f t="shared" si="0"/>
        <v>882.7</v>
      </c>
      <c r="H13" s="37">
        <f t="shared" si="0"/>
        <v>0.35000000000000003</v>
      </c>
      <c r="I13" s="37">
        <f t="shared" si="0"/>
        <v>25.060000000000002</v>
      </c>
      <c r="J13" s="37">
        <f t="shared" si="0"/>
        <v>106</v>
      </c>
      <c r="K13" s="37">
        <f t="shared" si="0"/>
        <v>0</v>
      </c>
      <c r="L13" s="37">
        <f t="shared" si="0"/>
        <v>144.80000000000001</v>
      </c>
      <c r="M13" s="37">
        <f t="shared" si="0"/>
        <v>366.79999999999995</v>
      </c>
      <c r="N13" s="37">
        <f t="shared" si="0"/>
        <v>180.9</v>
      </c>
      <c r="O13" s="37">
        <f t="shared" si="0"/>
        <v>5.3000000000000007</v>
      </c>
      <c r="P13" s="15"/>
      <c r="Q13" s="15"/>
      <c r="R13" s="15"/>
      <c r="S13" s="15"/>
      <c r="T13" s="15"/>
      <c r="U13" s="15"/>
      <c r="V13" s="11"/>
    </row>
    <row r="14" spans="1:256" x14ac:dyDescent="0.25">
      <c r="B14" s="70" t="s">
        <v>17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8"/>
      <c r="P14" s="11"/>
      <c r="Q14" s="11"/>
      <c r="R14" s="11"/>
      <c r="S14" s="11"/>
      <c r="T14" s="11"/>
      <c r="U14" s="11"/>
      <c r="V14" s="11"/>
    </row>
    <row r="15" spans="1:256" x14ac:dyDescent="0.25">
      <c r="A15" s="1">
        <v>70</v>
      </c>
      <c r="B15" s="1" t="s">
        <v>45</v>
      </c>
      <c r="C15" s="15">
        <v>50</v>
      </c>
      <c r="D15" s="15">
        <v>0.4</v>
      </c>
      <c r="E15" s="15">
        <v>0.05</v>
      </c>
      <c r="F15" s="15">
        <v>0.85</v>
      </c>
      <c r="G15" s="15">
        <v>5</v>
      </c>
      <c r="H15" s="15">
        <v>1E-3</v>
      </c>
      <c r="I15" s="15">
        <v>1.75</v>
      </c>
      <c r="J15" s="15">
        <v>0</v>
      </c>
      <c r="K15" s="15">
        <v>0</v>
      </c>
      <c r="L15" s="15">
        <v>11.5</v>
      </c>
      <c r="M15" s="15">
        <v>12</v>
      </c>
      <c r="N15" s="15">
        <v>7</v>
      </c>
      <c r="O15" s="15">
        <v>0.3</v>
      </c>
      <c r="P15" s="15"/>
      <c r="Q15" s="15"/>
      <c r="R15" s="15"/>
      <c r="S15" s="15"/>
      <c r="T15" s="15"/>
      <c r="U15" s="15"/>
      <c r="V15" s="11"/>
      <c r="W15" s="11"/>
    </row>
    <row r="16" spans="1:256" ht="26.4" x14ac:dyDescent="0.25">
      <c r="A16" s="1">
        <v>88</v>
      </c>
      <c r="B16" s="14" t="s">
        <v>96</v>
      </c>
      <c r="C16" s="15">
        <v>255</v>
      </c>
      <c r="D16" s="15">
        <v>1.76</v>
      </c>
      <c r="E16" s="15">
        <v>4.9000000000000004</v>
      </c>
      <c r="F16" s="15">
        <v>7.9</v>
      </c>
      <c r="G16" s="15">
        <v>92.2</v>
      </c>
      <c r="H16" s="15">
        <v>0.05</v>
      </c>
      <c r="I16" s="15">
        <v>15.7</v>
      </c>
      <c r="J16" s="15">
        <v>0</v>
      </c>
      <c r="K16" s="15">
        <v>0</v>
      </c>
      <c r="L16" s="15">
        <v>49.2</v>
      </c>
      <c r="M16" s="15">
        <v>49</v>
      </c>
      <c r="N16" s="15">
        <v>22.1</v>
      </c>
      <c r="O16" s="15">
        <v>0.8</v>
      </c>
      <c r="P16" s="15"/>
      <c r="Q16" s="15"/>
      <c r="R16" s="15"/>
      <c r="S16" s="15"/>
      <c r="T16" s="15"/>
      <c r="U16" s="15"/>
      <c r="V16" s="11"/>
      <c r="W16" s="11"/>
    </row>
    <row r="17" spans="1:23" x14ac:dyDescent="0.25">
      <c r="A17" s="1">
        <v>228</v>
      </c>
      <c r="B17" s="1" t="s">
        <v>64</v>
      </c>
      <c r="C17" s="15">
        <v>125</v>
      </c>
      <c r="D17" s="15">
        <v>15.4</v>
      </c>
      <c r="E17" s="15">
        <v>8.8000000000000007</v>
      </c>
      <c r="F17" s="15">
        <v>3.56</v>
      </c>
      <c r="G17" s="15">
        <v>155</v>
      </c>
      <c r="H17" s="15">
        <v>0.11</v>
      </c>
      <c r="I17" s="15">
        <v>1.25</v>
      </c>
      <c r="J17" s="15">
        <v>13.8</v>
      </c>
      <c r="K17" s="15">
        <v>0</v>
      </c>
      <c r="L17" s="15">
        <v>75.7</v>
      </c>
      <c r="M17" s="15">
        <v>190.6</v>
      </c>
      <c r="N17" s="15">
        <v>43.4</v>
      </c>
      <c r="O17" s="15">
        <v>0.8</v>
      </c>
      <c r="P17" s="15"/>
      <c r="Q17" s="15"/>
      <c r="R17" s="15"/>
      <c r="S17" s="15"/>
      <c r="T17" s="15"/>
      <c r="U17" s="15"/>
      <c r="V17" s="11"/>
      <c r="W17" s="11"/>
    </row>
    <row r="18" spans="1:23" x14ac:dyDescent="0.25">
      <c r="A18" s="1">
        <v>128</v>
      </c>
      <c r="B18" s="14" t="s">
        <v>71</v>
      </c>
      <c r="C18" s="15">
        <v>155</v>
      </c>
      <c r="D18" s="15">
        <v>3.2</v>
      </c>
      <c r="E18" s="15">
        <v>9.4600000000000009</v>
      </c>
      <c r="F18" s="15">
        <v>18.579999999999998</v>
      </c>
      <c r="G18" s="15">
        <v>178.6</v>
      </c>
      <c r="H18" s="15">
        <v>0.14000000000000001</v>
      </c>
      <c r="I18" s="15">
        <v>18.399999999999999</v>
      </c>
      <c r="J18" s="15">
        <v>51.6</v>
      </c>
      <c r="K18" s="15">
        <v>0</v>
      </c>
      <c r="L18" s="15">
        <v>43</v>
      </c>
      <c r="M18" s="15">
        <v>89.9</v>
      </c>
      <c r="N18" s="15">
        <v>28.3</v>
      </c>
      <c r="O18" s="15">
        <v>1.06</v>
      </c>
      <c r="P18" s="15"/>
      <c r="Q18" s="15"/>
      <c r="R18" s="15"/>
      <c r="S18" s="15"/>
      <c r="T18" s="15"/>
      <c r="U18" s="15"/>
      <c r="V18" s="11"/>
      <c r="W18" s="11"/>
    </row>
    <row r="19" spans="1:23" x14ac:dyDescent="0.25">
      <c r="A19" s="1">
        <v>389</v>
      </c>
      <c r="B19" s="1" t="s">
        <v>18</v>
      </c>
      <c r="C19" s="15">
        <v>200</v>
      </c>
      <c r="D19" s="15">
        <v>1</v>
      </c>
      <c r="E19" s="15">
        <v>0</v>
      </c>
      <c r="F19" s="15">
        <v>20.2</v>
      </c>
      <c r="G19" s="15">
        <v>84.8</v>
      </c>
      <c r="H19" s="15">
        <v>0.02</v>
      </c>
      <c r="I19" s="15">
        <v>4</v>
      </c>
      <c r="J19" s="15">
        <v>0</v>
      </c>
      <c r="K19" s="15">
        <v>0</v>
      </c>
      <c r="L19" s="15">
        <v>14</v>
      </c>
      <c r="M19" s="15">
        <v>14</v>
      </c>
      <c r="N19" s="15">
        <v>8</v>
      </c>
      <c r="O19" s="15">
        <v>2.8</v>
      </c>
      <c r="P19" s="15"/>
      <c r="Q19" s="15"/>
      <c r="R19" s="15"/>
      <c r="S19" s="15"/>
      <c r="T19" s="15"/>
      <c r="U19" s="15"/>
      <c r="V19" s="11"/>
      <c r="W19" s="11"/>
    </row>
    <row r="20" spans="1:23" x14ac:dyDescent="0.25">
      <c r="B20" s="1" t="s">
        <v>19</v>
      </c>
      <c r="C20" s="11">
        <v>50</v>
      </c>
      <c r="D20" s="11">
        <v>2.8</v>
      </c>
      <c r="E20" s="11">
        <v>0.55000000000000004</v>
      </c>
      <c r="F20" s="11">
        <v>24.7</v>
      </c>
      <c r="G20" s="11">
        <v>114.95</v>
      </c>
      <c r="H20" s="11">
        <v>5.5E-2</v>
      </c>
      <c r="I20" s="11"/>
      <c r="J20" s="45">
        <v>0</v>
      </c>
      <c r="K20" s="29">
        <v>0.45</v>
      </c>
      <c r="L20" s="11">
        <v>11.5</v>
      </c>
      <c r="M20" s="11">
        <v>53</v>
      </c>
      <c r="N20" s="11">
        <v>12.5</v>
      </c>
      <c r="O20" s="11">
        <v>1.55</v>
      </c>
      <c r="P20" s="42"/>
      <c r="Q20" s="42"/>
      <c r="R20" s="42"/>
      <c r="S20" s="42"/>
    </row>
    <row r="21" spans="1:23" x14ac:dyDescent="0.25">
      <c r="B21" s="1" t="s">
        <v>30</v>
      </c>
      <c r="C21" s="11">
        <v>20</v>
      </c>
      <c r="D21" s="11">
        <v>1.58</v>
      </c>
      <c r="E21" s="11">
        <v>0.2</v>
      </c>
      <c r="F21" s="11">
        <v>9.66</v>
      </c>
      <c r="G21" s="11">
        <v>46.76</v>
      </c>
      <c r="H21" s="11">
        <v>0.02</v>
      </c>
      <c r="I21" s="11"/>
      <c r="J21" s="29"/>
      <c r="K21" s="29">
        <v>0.26</v>
      </c>
      <c r="L21" s="11">
        <v>4.5999999999999996</v>
      </c>
      <c r="M21" s="11">
        <v>17.399999999999999</v>
      </c>
      <c r="N21" s="11">
        <v>6.6</v>
      </c>
      <c r="O21" s="11">
        <v>0.22</v>
      </c>
      <c r="P21" s="42"/>
      <c r="Q21" s="42"/>
      <c r="R21" s="42"/>
      <c r="S21" s="42"/>
    </row>
    <row r="22" spans="1:23" x14ac:dyDescent="0.25">
      <c r="B22" s="36" t="s">
        <v>39</v>
      </c>
      <c r="C22" s="37">
        <f>C15+C16+C17+C18+C19+C20+C21</f>
        <v>855</v>
      </c>
      <c r="D22" s="37">
        <f t="shared" ref="D22:O22" si="1">D15+D16+D17+D18+D19+D20+D21</f>
        <v>26.14</v>
      </c>
      <c r="E22" s="37">
        <f t="shared" si="1"/>
        <v>23.96</v>
      </c>
      <c r="F22" s="37">
        <f t="shared" si="1"/>
        <v>85.45</v>
      </c>
      <c r="G22" s="37">
        <f t="shared" si="1"/>
        <v>677.31</v>
      </c>
      <c r="H22" s="37">
        <f t="shared" si="1"/>
        <v>0.39600000000000007</v>
      </c>
      <c r="I22" s="37">
        <f t="shared" si="1"/>
        <v>41.099999999999994</v>
      </c>
      <c r="J22" s="37">
        <f t="shared" si="1"/>
        <v>65.400000000000006</v>
      </c>
      <c r="K22" s="37">
        <f t="shared" si="1"/>
        <v>0.71</v>
      </c>
      <c r="L22" s="37">
        <f t="shared" si="1"/>
        <v>209.5</v>
      </c>
      <c r="M22" s="37">
        <f t="shared" si="1"/>
        <v>425.9</v>
      </c>
      <c r="N22" s="37">
        <f t="shared" si="1"/>
        <v>127.89999999999999</v>
      </c>
      <c r="O22" s="37">
        <f t="shared" si="1"/>
        <v>7.5299999999999994</v>
      </c>
      <c r="P22" s="15"/>
      <c r="Q22" s="15"/>
      <c r="R22" s="15"/>
      <c r="S22" s="15"/>
      <c r="T22" s="15"/>
      <c r="U22" s="15"/>
      <c r="V22" s="11"/>
      <c r="W22" s="11"/>
    </row>
    <row r="23" spans="1:23" ht="15" customHeight="1" x14ac:dyDescent="0.3">
      <c r="B23" s="66" t="s">
        <v>86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  <c r="P23" s="15"/>
      <c r="Q23" s="15"/>
      <c r="R23" s="15"/>
      <c r="S23" s="15"/>
      <c r="T23" s="15"/>
      <c r="U23" s="15"/>
      <c r="V23" s="11"/>
      <c r="W23" s="11"/>
    </row>
    <row r="24" spans="1:23" x14ac:dyDescent="0.25">
      <c r="A24" s="1">
        <v>379</v>
      </c>
      <c r="B24" s="1" t="s">
        <v>94</v>
      </c>
      <c r="C24" s="1">
        <v>200</v>
      </c>
      <c r="D24" s="1">
        <v>4.3499999999999996</v>
      </c>
      <c r="E24" s="1">
        <v>3.75</v>
      </c>
      <c r="F24" s="1">
        <v>7.2</v>
      </c>
      <c r="G24" s="1">
        <v>80.2</v>
      </c>
      <c r="H24" s="1">
        <v>0.06</v>
      </c>
      <c r="I24" s="1">
        <v>1.8</v>
      </c>
      <c r="J24" s="1">
        <v>30</v>
      </c>
      <c r="K24" s="1">
        <v>0</v>
      </c>
      <c r="L24" s="1">
        <v>180</v>
      </c>
      <c r="M24" s="1">
        <v>135</v>
      </c>
      <c r="N24" s="1">
        <v>21</v>
      </c>
      <c r="O24" s="1">
        <v>0.15</v>
      </c>
      <c r="P24" s="15"/>
      <c r="Q24" s="15"/>
      <c r="R24" s="15"/>
      <c r="S24" s="15"/>
      <c r="T24" s="15"/>
      <c r="U24" s="15"/>
      <c r="V24" s="11"/>
    </row>
    <row r="25" spans="1:23" x14ac:dyDescent="0.25">
      <c r="B25" s="1" t="s">
        <v>32</v>
      </c>
      <c r="C25" s="1">
        <v>50</v>
      </c>
      <c r="D25" s="1">
        <v>3.7</v>
      </c>
      <c r="E25" s="1">
        <v>1.45</v>
      </c>
      <c r="F25" s="1">
        <v>25.7</v>
      </c>
      <c r="G25" s="1">
        <v>125</v>
      </c>
      <c r="H25" s="1">
        <v>0.08</v>
      </c>
      <c r="I25" s="1">
        <v>0</v>
      </c>
      <c r="J25" s="1">
        <v>0</v>
      </c>
      <c r="K25" s="1">
        <v>0</v>
      </c>
      <c r="L25" s="1">
        <v>12.5</v>
      </c>
      <c r="M25" s="1">
        <v>41</v>
      </c>
      <c r="N25" s="1">
        <v>16.5</v>
      </c>
      <c r="O25" s="1">
        <v>0.75</v>
      </c>
      <c r="P25" s="15"/>
      <c r="Q25" s="15"/>
      <c r="R25" s="15"/>
      <c r="S25" s="15"/>
      <c r="T25" s="15"/>
      <c r="U25" s="15"/>
      <c r="V25" s="11"/>
      <c r="W25" s="11"/>
    </row>
    <row r="26" spans="1:23" x14ac:dyDescent="0.25">
      <c r="B26" s="36" t="s">
        <v>89</v>
      </c>
      <c r="C26" s="18">
        <f t="shared" ref="C26:J26" si="2">C24+C25</f>
        <v>250</v>
      </c>
      <c r="D26" s="18">
        <f t="shared" si="2"/>
        <v>8.0500000000000007</v>
      </c>
      <c r="E26" s="18">
        <f t="shared" si="2"/>
        <v>5.2</v>
      </c>
      <c r="F26" s="18">
        <f t="shared" si="2"/>
        <v>32.9</v>
      </c>
      <c r="G26" s="18">
        <f t="shared" si="2"/>
        <v>205.2</v>
      </c>
      <c r="H26" s="18">
        <f t="shared" si="2"/>
        <v>0.14000000000000001</v>
      </c>
      <c r="I26" s="18">
        <f t="shared" si="2"/>
        <v>1.8</v>
      </c>
      <c r="J26" s="18">
        <f t="shared" si="2"/>
        <v>30</v>
      </c>
      <c r="K26" s="18">
        <f>K24+K25</f>
        <v>0</v>
      </c>
      <c r="L26" s="18">
        <f>L24+L25</f>
        <v>192.5</v>
      </c>
      <c r="M26" s="18">
        <f>M24+M25</f>
        <v>176</v>
      </c>
      <c r="N26" s="18">
        <f>N24+N25</f>
        <v>37.5</v>
      </c>
      <c r="O26" s="18">
        <f>O24+O25</f>
        <v>0.9</v>
      </c>
      <c r="P26" s="11"/>
      <c r="Q26" s="11"/>
      <c r="R26" s="11"/>
      <c r="S26" s="11"/>
      <c r="T26" s="11"/>
      <c r="U26" s="11"/>
      <c r="V26" s="11"/>
      <c r="W26" s="11"/>
    </row>
    <row r="27" spans="1:23" x14ac:dyDescent="0.25">
      <c r="A27" s="36"/>
      <c r="B27" s="13" t="s">
        <v>20</v>
      </c>
      <c r="C27" s="48">
        <f>C13+C22+C26</f>
        <v>1905</v>
      </c>
      <c r="D27" s="48">
        <f t="shared" ref="D27:O27" si="3">D13+D22+D26</f>
        <v>60.009999999999991</v>
      </c>
      <c r="E27" s="48">
        <f t="shared" si="3"/>
        <v>55.84</v>
      </c>
      <c r="F27" s="48">
        <f t="shared" si="3"/>
        <v>254.43000000000004</v>
      </c>
      <c r="G27" s="48">
        <f t="shared" si="3"/>
        <v>1765.21</v>
      </c>
      <c r="H27" s="48">
        <f t="shared" si="3"/>
        <v>0.88600000000000012</v>
      </c>
      <c r="I27" s="48">
        <f t="shared" si="3"/>
        <v>67.959999999999994</v>
      </c>
      <c r="J27" s="48">
        <f t="shared" si="3"/>
        <v>201.4</v>
      </c>
      <c r="K27" s="48">
        <f t="shared" si="3"/>
        <v>0.71</v>
      </c>
      <c r="L27" s="48">
        <f t="shared" si="3"/>
        <v>546.79999999999995</v>
      </c>
      <c r="M27" s="48">
        <f t="shared" si="3"/>
        <v>968.69999999999993</v>
      </c>
      <c r="N27" s="48">
        <f t="shared" si="3"/>
        <v>346.3</v>
      </c>
      <c r="O27" s="48">
        <f t="shared" si="3"/>
        <v>13.73</v>
      </c>
      <c r="P27" s="15"/>
      <c r="Q27" s="15"/>
      <c r="R27" s="15"/>
      <c r="S27" s="15"/>
      <c r="T27" s="15"/>
      <c r="U27" s="15"/>
      <c r="V27" s="11"/>
    </row>
    <row r="28" spans="1:23" x14ac:dyDescent="0.25">
      <c r="C28" s="11"/>
      <c r="D28" s="1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1"/>
      <c r="R28" s="11"/>
      <c r="S28" s="11"/>
      <c r="T28" s="11"/>
      <c r="U28" s="11"/>
      <c r="V28" s="11"/>
    </row>
    <row r="29" spans="1:23" x14ac:dyDescent="0.25">
      <c r="B29" s="1" t="s">
        <v>77</v>
      </c>
      <c r="E29" s="22" t="s">
        <v>73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23" x14ac:dyDescent="0.25">
      <c r="B30" s="1" t="s">
        <v>78</v>
      </c>
      <c r="E30" s="22" t="s">
        <v>76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23" x14ac:dyDescent="0.2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23" x14ac:dyDescent="0.25">
      <c r="B32" s="19"/>
      <c r="E32"/>
      <c r="F32"/>
      <c r="G32"/>
      <c r="H32"/>
      <c r="I32"/>
      <c r="J32"/>
      <c r="K32"/>
      <c r="L32"/>
      <c r="M32"/>
      <c r="N32"/>
      <c r="O32"/>
      <c r="P32"/>
    </row>
    <row r="33" spans="2:16" x14ac:dyDescent="0.25">
      <c r="B33" s="19"/>
      <c r="E33"/>
      <c r="F33"/>
      <c r="G33"/>
      <c r="H33"/>
      <c r="I33"/>
      <c r="J33"/>
      <c r="K33"/>
      <c r="L33"/>
      <c r="M33"/>
      <c r="N33"/>
      <c r="O33"/>
      <c r="P33"/>
    </row>
    <row r="34" spans="2:16" x14ac:dyDescent="0.25">
      <c r="E34"/>
      <c r="F34"/>
      <c r="G34"/>
      <c r="H34"/>
      <c r="I34"/>
      <c r="J34"/>
      <c r="K34"/>
      <c r="L34"/>
      <c r="M34"/>
      <c r="N34"/>
      <c r="O34"/>
      <c r="P34"/>
    </row>
    <row r="35" spans="2:16" x14ac:dyDescent="0.25">
      <c r="E35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2:16" x14ac:dyDescent="0.25">
      <c r="E3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2:16" x14ac:dyDescent="0.25">
      <c r="E3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6" x14ac:dyDescent="0.25">
      <c r="E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2:16" x14ac:dyDescent="0.25">
      <c r="E39"/>
      <c r="F39"/>
      <c r="G39"/>
      <c r="H39"/>
      <c r="I39"/>
      <c r="J39"/>
      <c r="K39"/>
      <c r="L39"/>
      <c r="M39"/>
      <c r="N39"/>
      <c r="O39"/>
      <c r="P39"/>
    </row>
    <row r="40" spans="2:16" x14ac:dyDescent="0.25">
      <c r="E40"/>
      <c r="F40"/>
      <c r="G40"/>
      <c r="H40"/>
      <c r="I40"/>
      <c r="J40"/>
      <c r="K40"/>
      <c r="L40"/>
      <c r="M40"/>
      <c r="N40"/>
      <c r="O40"/>
      <c r="P40"/>
    </row>
    <row r="41" spans="2:16" x14ac:dyDescent="0.25">
      <c r="E41"/>
      <c r="F41"/>
      <c r="G41"/>
      <c r="H41"/>
      <c r="I41"/>
      <c r="J41"/>
      <c r="K41"/>
      <c r="L41"/>
      <c r="M41"/>
      <c r="N41"/>
      <c r="O41"/>
      <c r="P41"/>
    </row>
    <row r="42" spans="2:16" x14ac:dyDescent="0.25">
      <c r="E42"/>
      <c r="F42"/>
      <c r="G42"/>
      <c r="H42"/>
      <c r="I42"/>
      <c r="J42"/>
      <c r="K42"/>
      <c r="L42"/>
      <c r="M42"/>
      <c r="N42"/>
      <c r="O42"/>
      <c r="P42"/>
    </row>
    <row r="43" spans="2:16" x14ac:dyDescent="0.25">
      <c r="E43"/>
      <c r="F43"/>
      <c r="G43"/>
      <c r="H43"/>
      <c r="I43"/>
      <c r="J43"/>
      <c r="K43"/>
      <c r="L43"/>
      <c r="M43"/>
      <c r="N43"/>
      <c r="O43"/>
      <c r="P43"/>
    </row>
    <row r="44" spans="2:16" x14ac:dyDescent="0.25">
      <c r="E44"/>
      <c r="F44"/>
      <c r="G44"/>
      <c r="H44"/>
      <c r="I44"/>
      <c r="J44"/>
      <c r="K44"/>
      <c r="L44"/>
      <c r="M44"/>
      <c r="N44"/>
      <c r="O44"/>
      <c r="P44"/>
    </row>
    <row r="45" spans="2:16" x14ac:dyDescent="0.25">
      <c r="E45"/>
      <c r="F45"/>
      <c r="G45"/>
      <c r="H45"/>
      <c r="I45"/>
      <c r="J45"/>
      <c r="K45"/>
      <c r="L45"/>
      <c r="M45"/>
      <c r="N45"/>
      <c r="O45"/>
      <c r="P45"/>
    </row>
    <row r="46" spans="2:16" x14ac:dyDescent="0.25">
      <c r="E4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2:16" x14ac:dyDescent="0.25">
      <c r="F47"/>
      <c r="G47"/>
      <c r="H47"/>
      <c r="I47"/>
      <c r="J47"/>
      <c r="K47"/>
      <c r="L47"/>
      <c r="M47"/>
      <c r="N47"/>
      <c r="O47"/>
      <c r="P47"/>
    </row>
    <row r="48" spans="2:16" x14ac:dyDescent="0.25"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6:16" x14ac:dyDescent="0.25"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6:16" x14ac:dyDescent="0.2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6:16" x14ac:dyDescent="0.25">
      <c r="F51"/>
      <c r="G51"/>
      <c r="H51"/>
      <c r="I51"/>
      <c r="J51"/>
      <c r="K51"/>
      <c r="L51"/>
      <c r="M51"/>
      <c r="N51"/>
      <c r="O51"/>
      <c r="P51"/>
    </row>
    <row r="52" spans="6:16" x14ac:dyDescent="0.25">
      <c r="F52"/>
      <c r="G52"/>
      <c r="H52"/>
      <c r="I52"/>
      <c r="J52"/>
      <c r="K52"/>
      <c r="L52"/>
      <c r="M52"/>
      <c r="N52"/>
      <c r="O52"/>
      <c r="P52"/>
    </row>
    <row r="53" spans="6:16" x14ac:dyDescent="0.25">
      <c r="F53"/>
      <c r="G53"/>
      <c r="H53"/>
      <c r="I53"/>
      <c r="J53"/>
      <c r="K53"/>
      <c r="L53"/>
      <c r="M53"/>
      <c r="N53"/>
      <c r="O53"/>
      <c r="P53"/>
    </row>
    <row r="54" spans="6:16" x14ac:dyDescent="0.2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6:16" x14ac:dyDescent="0.2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6:16" x14ac:dyDescent="0.2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6:16" x14ac:dyDescent="0.2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6:16" x14ac:dyDescent="0.25">
      <c r="F58"/>
      <c r="G58"/>
      <c r="H58"/>
      <c r="I58"/>
      <c r="J58"/>
      <c r="K58"/>
      <c r="L58"/>
      <c r="M58"/>
      <c r="N58"/>
      <c r="O58"/>
      <c r="P58"/>
    </row>
    <row r="59" spans="6:16" x14ac:dyDescent="0.2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6:16" x14ac:dyDescent="0.25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6:16" x14ac:dyDescent="0.25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</sheetData>
  <sheetProtection selectLockedCells="1" selectUnlockedCells="1"/>
  <mergeCells count="122">
    <mergeCell ref="HU2:HW2"/>
    <mergeCell ref="HX2:HX3"/>
    <mergeCell ref="HY2:IB2"/>
    <mergeCell ref="IC2:IF2"/>
    <mergeCell ref="HN2:HQ2"/>
    <mergeCell ref="HR2:HR3"/>
    <mergeCell ref="HS2:HS3"/>
    <mergeCell ref="HT2:HT3"/>
    <mergeCell ref="IN2:IQ2"/>
    <mergeCell ref="IR2:IU2"/>
    <mergeCell ref="IV2:IV3"/>
    <mergeCell ref="IG2:IG3"/>
    <mergeCell ref="IH2:IH3"/>
    <mergeCell ref="II2:II3"/>
    <mergeCell ref="IJ2:IL2"/>
    <mergeCell ref="IM2:IM3"/>
    <mergeCell ref="HE2:HE3"/>
    <mergeCell ref="HF2:HH2"/>
    <mergeCell ref="HI2:HI3"/>
    <mergeCell ref="HJ2:HM2"/>
    <mergeCell ref="GU2:GX2"/>
    <mergeCell ref="GY2:HB2"/>
    <mergeCell ref="HC2:HC3"/>
    <mergeCell ref="HD2:HD3"/>
    <mergeCell ref="GO2:GO3"/>
    <mergeCell ref="GP2:GP3"/>
    <mergeCell ref="GQ2:GS2"/>
    <mergeCell ref="GT2:GT3"/>
    <mergeCell ref="GE2:GE3"/>
    <mergeCell ref="GF2:GI2"/>
    <mergeCell ref="GJ2:GM2"/>
    <mergeCell ref="GN2:GN3"/>
    <mergeCell ref="FY2:FY3"/>
    <mergeCell ref="FZ2:FZ3"/>
    <mergeCell ref="GA2:GA3"/>
    <mergeCell ref="GB2:GD2"/>
    <mergeCell ref="FM2:FO2"/>
    <mergeCell ref="FP2:FP3"/>
    <mergeCell ref="FQ2:FT2"/>
    <mergeCell ref="FU2:FX2"/>
    <mergeCell ref="FF2:FI2"/>
    <mergeCell ref="FJ2:FJ3"/>
    <mergeCell ref="FK2:FK3"/>
    <mergeCell ref="FL2:FL3"/>
    <mergeCell ref="EW2:EW3"/>
    <mergeCell ref="EX2:EZ2"/>
    <mergeCell ref="FA2:FA3"/>
    <mergeCell ref="FB2:FE2"/>
    <mergeCell ref="EM2:EP2"/>
    <mergeCell ref="EQ2:ET2"/>
    <mergeCell ref="EU2:EU3"/>
    <mergeCell ref="EV2:EV3"/>
    <mergeCell ref="EG2:EG3"/>
    <mergeCell ref="EH2:EH3"/>
    <mergeCell ref="EI2:EK2"/>
    <mergeCell ref="EL2:EL3"/>
    <mergeCell ref="DW2:DW3"/>
    <mergeCell ref="DX2:EA2"/>
    <mergeCell ref="EB2:EE2"/>
    <mergeCell ref="EF2:EF3"/>
    <mergeCell ref="DQ2:DQ3"/>
    <mergeCell ref="DR2:DR3"/>
    <mergeCell ref="DS2:DS3"/>
    <mergeCell ref="DT2:DV2"/>
    <mergeCell ref="DE2:DG2"/>
    <mergeCell ref="DH2:DH3"/>
    <mergeCell ref="DI2:DL2"/>
    <mergeCell ref="DM2:DP2"/>
    <mergeCell ref="CX2:DA2"/>
    <mergeCell ref="DB2:DB3"/>
    <mergeCell ref="DC2:DC3"/>
    <mergeCell ref="DD2:DD3"/>
    <mergeCell ref="CO2:CO3"/>
    <mergeCell ref="CP2:CR2"/>
    <mergeCell ref="CS2:CS3"/>
    <mergeCell ref="CT2:CW2"/>
    <mergeCell ref="CE2:CH2"/>
    <mergeCell ref="CI2:CL2"/>
    <mergeCell ref="CM2:CM3"/>
    <mergeCell ref="CN2:CN3"/>
    <mergeCell ref="BY2:BY3"/>
    <mergeCell ref="BZ2:BZ3"/>
    <mergeCell ref="CA2:CC2"/>
    <mergeCell ref="CD2:CD3"/>
    <mergeCell ref="BO2:BO3"/>
    <mergeCell ref="BP2:BS2"/>
    <mergeCell ref="BT2:BW2"/>
    <mergeCell ref="BX2:BX3"/>
    <mergeCell ref="BI2:BI3"/>
    <mergeCell ref="BJ2:BJ3"/>
    <mergeCell ref="BK2:BK3"/>
    <mergeCell ref="BL2:BN2"/>
    <mergeCell ref="AW2:AY2"/>
    <mergeCell ref="AZ2:AZ3"/>
    <mergeCell ref="BA2:BD2"/>
    <mergeCell ref="BE2:BH2"/>
    <mergeCell ref="AU2:AU3"/>
    <mergeCell ref="AV2:AV3"/>
    <mergeCell ref="AG2:AG3"/>
    <mergeCell ref="AH2:AJ2"/>
    <mergeCell ref="AK2:AK3"/>
    <mergeCell ref="AL2:AO2"/>
    <mergeCell ref="AA2:AD2"/>
    <mergeCell ref="AE2:AE3"/>
    <mergeCell ref="AF2:AF3"/>
    <mergeCell ref="V2:V3"/>
    <mergeCell ref="AP2:AS2"/>
    <mergeCell ref="AT2:AT3"/>
    <mergeCell ref="Q2:Q3"/>
    <mergeCell ref="R2:R3"/>
    <mergeCell ref="H2:K2"/>
    <mergeCell ref="L2:O2"/>
    <mergeCell ref="P2:P3"/>
    <mergeCell ref="W2:Z2"/>
    <mergeCell ref="B23:O23"/>
    <mergeCell ref="A1:O1"/>
    <mergeCell ref="A2:A3"/>
    <mergeCell ref="G2:G3"/>
    <mergeCell ref="B14:O14"/>
    <mergeCell ref="B2:B3"/>
    <mergeCell ref="C2:C3"/>
    <mergeCell ref="D2:F2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horizontalDpi="300" verticalDpi="300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view="pageBreakPreview" topLeftCell="A10" zoomScaleNormal="100" zoomScaleSheetLayoutView="100" workbookViewId="0">
      <selection activeCell="Q27" sqref="Q27"/>
    </sheetView>
  </sheetViews>
  <sheetFormatPr defaultColWidth="11.5546875" defaultRowHeight="13.2" x14ac:dyDescent="0.25"/>
  <cols>
    <col min="1" max="1" width="5.5546875" style="1" customWidth="1"/>
    <col min="2" max="2" width="35.44140625" style="1" customWidth="1"/>
    <col min="3" max="3" width="6.88671875" style="1" customWidth="1"/>
    <col min="4" max="4" width="7.6640625" style="1" customWidth="1"/>
    <col min="5" max="5" width="7.109375" style="1" customWidth="1"/>
    <col min="6" max="6" width="6.6640625" style="1" customWidth="1"/>
    <col min="7" max="7" width="6.33203125" style="1" customWidth="1"/>
    <col min="8" max="8" width="5.6640625" style="1" customWidth="1"/>
    <col min="9" max="9" width="5.5546875" style="1" customWidth="1"/>
    <col min="10" max="10" width="6.88671875" style="1" customWidth="1"/>
    <col min="11" max="11" width="7" style="1" customWidth="1"/>
    <col min="12" max="12" width="6.5546875" style="1" customWidth="1"/>
    <col min="13" max="13" width="6.88671875" style="1" customWidth="1"/>
    <col min="14" max="14" width="5.44140625" style="1" customWidth="1"/>
    <col min="15" max="16" width="10.6640625" style="1" customWidth="1"/>
    <col min="17" max="17" width="11.5546875" style="1" customWidth="1"/>
    <col min="18" max="18" width="8" style="1" customWidth="1"/>
    <col min="19" max="19" width="7.33203125" style="1" customWidth="1"/>
    <col min="20" max="20" width="6.6640625" style="1" customWidth="1"/>
    <col min="21" max="21" width="5.44140625" style="1" customWidth="1"/>
    <col min="22" max="16384" width="11.5546875" style="1"/>
  </cols>
  <sheetData>
    <row r="1" spans="1:23" s="3" customFormat="1" ht="30.6" customHeight="1" x14ac:dyDescent="0.25">
      <c r="A1" s="69" t="s">
        <v>100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2"/>
      <c r="Q1" s="2"/>
      <c r="R1" s="2"/>
      <c r="S1" s="2"/>
      <c r="T1" s="2"/>
      <c r="U1" s="2"/>
    </row>
    <row r="2" spans="1:23" ht="26.1" customHeight="1" x14ac:dyDescent="0.25">
      <c r="A2" s="59" t="s">
        <v>0</v>
      </c>
      <c r="B2" s="60" t="s">
        <v>1</v>
      </c>
      <c r="C2" s="59" t="s">
        <v>2</v>
      </c>
      <c r="D2" s="59" t="s">
        <v>3</v>
      </c>
      <c r="E2" s="59"/>
      <c r="F2" s="59"/>
      <c r="G2" s="59" t="s">
        <v>4</v>
      </c>
      <c r="H2" s="61" t="s">
        <v>5</v>
      </c>
      <c r="I2" s="61"/>
      <c r="J2" s="61"/>
      <c r="K2" s="61"/>
      <c r="L2" s="62" t="s">
        <v>6</v>
      </c>
      <c r="M2" s="62"/>
      <c r="N2" s="62"/>
      <c r="O2" s="62"/>
    </row>
    <row r="3" spans="1:23" ht="26.1" customHeight="1" x14ac:dyDescent="0.25">
      <c r="A3" s="59"/>
      <c r="B3" s="60"/>
      <c r="C3" s="59"/>
      <c r="D3" s="5" t="s">
        <v>7</v>
      </c>
      <c r="E3" s="5" t="s">
        <v>8</v>
      </c>
      <c r="F3" s="5" t="s">
        <v>9</v>
      </c>
      <c r="G3" s="59"/>
      <c r="H3" s="5" t="s">
        <v>10</v>
      </c>
      <c r="I3" s="6" t="s">
        <v>11</v>
      </c>
      <c r="J3" s="5" t="s">
        <v>36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23" ht="26.1" customHeight="1" x14ac:dyDescent="0.25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</row>
    <row r="5" spans="1:23" ht="12.9" customHeight="1" x14ac:dyDescent="0.25">
      <c r="B5" s="63" t="s">
        <v>88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7"/>
      <c r="Q5" s="17"/>
      <c r="R5" s="17"/>
      <c r="S5" s="17"/>
      <c r="T5" s="17"/>
      <c r="U5" s="17"/>
    </row>
    <row r="6" spans="1:23" x14ac:dyDescent="0.25">
      <c r="A6" s="41">
        <v>23</v>
      </c>
      <c r="B6" s="14" t="s">
        <v>61</v>
      </c>
      <c r="C6" s="15">
        <v>100</v>
      </c>
      <c r="D6" s="15">
        <v>1.07</v>
      </c>
      <c r="E6" s="15">
        <v>6.03</v>
      </c>
      <c r="F6" s="15">
        <v>3.43</v>
      </c>
      <c r="G6" s="15">
        <v>72.8</v>
      </c>
      <c r="H6" s="15">
        <v>0.04</v>
      </c>
      <c r="I6" s="15">
        <v>22.1</v>
      </c>
      <c r="J6" s="15">
        <v>0</v>
      </c>
      <c r="K6" s="15">
        <v>0</v>
      </c>
      <c r="L6" s="15">
        <v>33.4</v>
      </c>
      <c r="M6" s="15">
        <v>24.5</v>
      </c>
      <c r="N6" s="15">
        <v>18.3</v>
      </c>
      <c r="O6" s="15">
        <v>0.8</v>
      </c>
      <c r="P6" s="15"/>
      <c r="Q6" s="15"/>
      <c r="R6" s="15"/>
      <c r="S6" s="15"/>
      <c r="T6" s="15"/>
      <c r="U6" s="15"/>
    </row>
    <row r="7" spans="1:23" x14ac:dyDescent="0.25">
      <c r="A7" s="41">
        <v>210</v>
      </c>
      <c r="B7" s="14" t="s">
        <v>55</v>
      </c>
      <c r="C7" s="15">
        <v>105</v>
      </c>
      <c r="D7" s="15">
        <v>10.78</v>
      </c>
      <c r="E7" s="15">
        <v>19</v>
      </c>
      <c r="F7" s="15">
        <v>2.04</v>
      </c>
      <c r="G7" s="15">
        <v>224</v>
      </c>
      <c r="H7" s="15">
        <v>0.08</v>
      </c>
      <c r="I7" s="15">
        <v>0.2</v>
      </c>
      <c r="J7" s="15">
        <v>251</v>
      </c>
      <c r="K7" s="15">
        <v>0</v>
      </c>
      <c r="L7" s="15">
        <v>79.72</v>
      </c>
      <c r="M7" s="15">
        <v>174.6</v>
      </c>
      <c r="N7" s="15">
        <v>12.48</v>
      </c>
      <c r="O7" s="15">
        <v>2.04</v>
      </c>
      <c r="P7" s="15"/>
      <c r="Q7" s="15"/>
      <c r="R7" s="15"/>
      <c r="S7" s="15"/>
      <c r="T7" s="15"/>
      <c r="U7" s="15"/>
      <c r="V7" s="11"/>
    </row>
    <row r="8" spans="1:23" x14ac:dyDescent="0.25">
      <c r="A8" s="41">
        <v>15</v>
      </c>
      <c r="B8" s="14" t="s">
        <v>28</v>
      </c>
      <c r="C8" s="12">
        <v>20</v>
      </c>
      <c r="D8" s="15">
        <v>4.6399999999999997</v>
      </c>
      <c r="E8" s="15">
        <v>5.9</v>
      </c>
      <c r="F8" s="15">
        <v>0</v>
      </c>
      <c r="G8" s="15">
        <v>72</v>
      </c>
      <c r="H8" s="15">
        <v>0</v>
      </c>
      <c r="I8" s="15">
        <v>0.1</v>
      </c>
      <c r="J8" s="15">
        <v>52</v>
      </c>
      <c r="K8" s="15">
        <v>0</v>
      </c>
      <c r="L8" s="15">
        <v>176</v>
      </c>
      <c r="M8" s="15">
        <v>100</v>
      </c>
      <c r="N8" s="15">
        <v>7</v>
      </c>
      <c r="O8" s="15">
        <v>0.2</v>
      </c>
      <c r="P8" s="11"/>
      <c r="Q8" s="11"/>
      <c r="R8" s="11"/>
      <c r="S8" s="11"/>
      <c r="T8" s="11"/>
      <c r="U8" s="11"/>
      <c r="V8" s="11"/>
    </row>
    <row r="9" spans="1:23" x14ac:dyDescent="0.25">
      <c r="A9" s="41"/>
      <c r="B9" s="43" t="s">
        <v>22</v>
      </c>
      <c r="C9" s="44">
        <v>40</v>
      </c>
      <c r="D9" s="11">
        <v>3.7</v>
      </c>
      <c r="E9" s="11">
        <v>1.45</v>
      </c>
      <c r="F9" s="11">
        <v>25.7</v>
      </c>
      <c r="G9" s="11">
        <v>125</v>
      </c>
      <c r="H9" s="11">
        <v>0.08</v>
      </c>
      <c r="I9" s="11">
        <v>0</v>
      </c>
      <c r="J9" s="11">
        <v>0</v>
      </c>
      <c r="K9" s="29">
        <v>0</v>
      </c>
      <c r="L9" s="11">
        <v>12.5</v>
      </c>
      <c r="M9" s="11">
        <v>41</v>
      </c>
      <c r="N9" s="11">
        <v>16.5</v>
      </c>
      <c r="O9" s="11">
        <v>0.75</v>
      </c>
      <c r="P9" s="42"/>
      <c r="Q9" s="42"/>
      <c r="R9" s="42"/>
      <c r="S9" s="42"/>
    </row>
    <row r="10" spans="1:23" x14ac:dyDescent="0.25">
      <c r="A10" s="41">
        <v>378</v>
      </c>
      <c r="B10" s="1" t="s">
        <v>85</v>
      </c>
      <c r="C10" s="15">
        <v>200</v>
      </c>
      <c r="D10" s="15">
        <v>1.52</v>
      </c>
      <c r="E10" s="15">
        <v>1.35</v>
      </c>
      <c r="F10" s="15">
        <v>15.9</v>
      </c>
      <c r="G10" s="15">
        <v>81</v>
      </c>
      <c r="H10" s="15">
        <v>0.04</v>
      </c>
      <c r="I10" s="15">
        <v>1.33</v>
      </c>
      <c r="J10" s="15">
        <v>10</v>
      </c>
      <c r="K10" s="15">
        <v>0</v>
      </c>
      <c r="L10" s="15">
        <v>126.6</v>
      </c>
      <c r="M10" s="15">
        <v>92.8</v>
      </c>
      <c r="N10" s="15">
        <v>15.4</v>
      </c>
      <c r="O10" s="15">
        <v>0.41</v>
      </c>
      <c r="P10" s="15"/>
      <c r="Q10" s="15"/>
      <c r="R10" s="15"/>
      <c r="S10" s="15"/>
      <c r="T10" s="15"/>
      <c r="U10" s="15"/>
      <c r="V10" s="11"/>
    </row>
    <row r="11" spans="1:23" x14ac:dyDescent="0.25">
      <c r="A11" s="41">
        <v>338</v>
      </c>
      <c r="B11" s="1" t="s">
        <v>66</v>
      </c>
      <c r="C11" s="15">
        <v>150</v>
      </c>
      <c r="D11" s="15">
        <v>1.28</v>
      </c>
      <c r="E11" s="15">
        <v>0.2</v>
      </c>
      <c r="F11" s="15">
        <v>12.2</v>
      </c>
      <c r="G11" s="15">
        <v>55.9</v>
      </c>
      <c r="H11" s="15">
        <v>0.06</v>
      </c>
      <c r="I11" s="15">
        <v>90</v>
      </c>
      <c r="J11" s="15">
        <v>0</v>
      </c>
      <c r="K11" s="15">
        <v>0.06</v>
      </c>
      <c r="L11" s="15">
        <v>51.4</v>
      </c>
      <c r="M11" s="15">
        <v>34.28</v>
      </c>
      <c r="N11" s="15">
        <v>19.28</v>
      </c>
      <c r="O11" s="15">
        <v>0.42</v>
      </c>
      <c r="P11" s="15"/>
      <c r="Q11" s="15"/>
      <c r="R11" s="15"/>
      <c r="S11" s="15"/>
      <c r="T11" s="15"/>
      <c r="U11" s="15"/>
      <c r="V11" s="11"/>
    </row>
    <row r="12" spans="1:23" s="36" customFormat="1" x14ac:dyDescent="0.25">
      <c r="A12" s="41"/>
      <c r="B12" s="1" t="s">
        <v>48</v>
      </c>
      <c r="C12" s="15">
        <v>30</v>
      </c>
      <c r="D12" s="11">
        <v>2.04</v>
      </c>
      <c r="E12" s="11">
        <v>0.36</v>
      </c>
      <c r="F12" s="11">
        <v>13.9</v>
      </c>
      <c r="G12" s="11">
        <v>64.5</v>
      </c>
      <c r="H12" s="11">
        <v>0.05</v>
      </c>
      <c r="I12" s="11">
        <v>0</v>
      </c>
      <c r="J12" s="11">
        <v>0</v>
      </c>
      <c r="K12" s="29">
        <v>0</v>
      </c>
      <c r="L12" s="11">
        <v>9</v>
      </c>
      <c r="M12" s="11">
        <v>36.9</v>
      </c>
      <c r="N12" s="11">
        <v>13.8</v>
      </c>
      <c r="O12" s="11">
        <v>0.69</v>
      </c>
      <c r="P12" s="37"/>
      <c r="Q12" s="37"/>
      <c r="R12" s="37"/>
      <c r="S12" s="37"/>
      <c r="T12" s="37"/>
      <c r="U12" s="37"/>
      <c r="V12" s="18"/>
    </row>
    <row r="13" spans="1:23" x14ac:dyDescent="0.25">
      <c r="A13" s="47"/>
      <c r="B13" s="36" t="s">
        <v>40</v>
      </c>
      <c r="C13" s="37">
        <f>C6+C7+C8+C9+C10+C11+C12</f>
        <v>645</v>
      </c>
      <c r="D13" s="37">
        <f t="shared" ref="D13:O13" si="0">D6+D7+D8+D9+D10+D11+D12</f>
        <v>25.029999999999998</v>
      </c>
      <c r="E13" s="37">
        <f t="shared" si="0"/>
        <v>34.290000000000006</v>
      </c>
      <c r="F13" s="37">
        <f t="shared" si="0"/>
        <v>73.17</v>
      </c>
      <c r="G13" s="37">
        <f t="shared" si="0"/>
        <v>695.19999999999993</v>
      </c>
      <c r="H13" s="37">
        <f t="shared" si="0"/>
        <v>0.35000000000000003</v>
      </c>
      <c r="I13" s="37">
        <f t="shared" si="0"/>
        <v>113.73</v>
      </c>
      <c r="J13" s="37">
        <f t="shared" si="0"/>
        <v>313</v>
      </c>
      <c r="K13" s="37">
        <f t="shared" si="0"/>
        <v>0.06</v>
      </c>
      <c r="L13" s="37">
        <f t="shared" si="0"/>
        <v>488.62</v>
      </c>
      <c r="M13" s="37">
        <f t="shared" si="0"/>
        <v>504.08000000000004</v>
      </c>
      <c r="N13" s="37">
        <f t="shared" si="0"/>
        <v>102.76</v>
      </c>
      <c r="O13" s="37">
        <f t="shared" si="0"/>
        <v>5.3100000000000005</v>
      </c>
      <c r="P13" s="18"/>
      <c r="Q13" s="18"/>
      <c r="R13" s="18"/>
      <c r="S13" s="18"/>
      <c r="T13" s="18"/>
      <c r="U13" s="18"/>
      <c r="V13" s="11"/>
    </row>
    <row r="14" spans="1:23" x14ac:dyDescent="0.25">
      <c r="A14" s="41"/>
      <c r="B14" s="64" t="s">
        <v>17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15"/>
      <c r="Q14" s="15"/>
      <c r="R14" s="15"/>
      <c r="S14" s="15"/>
      <c r="T14" s="15"/>
      <c r="U14" s="15"/>
      <c r="V14" s="11"/>
    </row>
    <row r="15" spans="1:23" x14ac:dyDescent="0.25">
      <c r="A15" s="41">
        <v>51</v>
      </c>
      <c r="B15" s="1" t="s">
        <v>104</v>
      </c>
      <c r="C15" s="15">
        <v>100</v>
      </c>
      <c r="D15" s="15">
        <v>1.8</v>
      </c>
      <c r="E15" s="15">
        <v>6</v>
      </c>
      <c r="F15" s="15">
        <v>18</v>
      </c>
      <c r="G15" s="15">
        <v>134</v>
      </c>
      <c r="H15" s="15">
        <v>0.03</v>
      </c>
      <c r="I15" s="15">
        <v>5.5</v>
      </c>
      <c r="J15" s="15">
        <v>0</v>
      </c>
      <c r="K15" s="15">
        <v>0</v>
      </c>
      <c r="L15" s="15">
        <v>5.0999999999999996</v>
      </c>
      <c r="M15" s="15">
        <v>59.3</v>
      </c>
      <c r="N15" s="15">
        <v>30.8</v>
      </c>
      <c r="O15" s="15">
        <v>1.66</v>
      </c>
      <c r="P15" s="15"/>
      <c r="Q15" s="15"/>
      <c r="R15" s="15"/>
      <c r="S15" s="15"/>
      <c r="T15" s="15"/>
      <c r="U15" s="15"/>
      <c r="V15" s="11"/>
    </row>
    <row r="16" spans="1:23" ht="23.25" customHeight="1" x14ac:dyDescent="0.25">
      <c r="A16" s="41">
        <v>96</v>
      </c>
      <c r="B16" s="14" t="s">
        <v>97</v>
      </c>
      <c r="C16" s="15">
        <v>280</v>
      </c>
      <c r="D16" s="15">
        <v>5.84</v>
      </c>
      <c r="E16" s="15">
        <v>6.83</v>
      </c>
      <c r="F16" s="15">
        <v>11.9</v>
      </c>
      <c r="G16" s="15">
        <v>153.99</v>
      </c>
      <c r="H16" s="15">
        <v>0.09</v>
      </c>
      <c r="I16" s="15">
        <v>8.3000000000000007</v>
      </c>
      <c r="J16" s="15">
        <v>0</v>
      </c>
      <c r="K16" s="15">
        <v>0</v>
      </c>
      <c r="L16" s="15">
        <v>30.59</v>
      </c>
      <c r="M16" s="15">
        <v>80.98</v>
      </c>
      <c r="N16" s="15">
        <v>27.12</v>
      </c>
      <c r="O16" s="15">
        <v>1.34</v>
      </c>
      <c r="P16" s="15"/>
      <c r="Q16" s="15"/>
      <c r="R16" s="15"/>
      <c r="S16" s="15"/>
      <c r="T16" s="15"/>
      <c r="U16" s="15"/>
      <c r="V16" s="11"/>
      <c r="W16" s="11"/>
    </row>
    <row r="17" spans="1:23" x14ac:dyDescent="0.25">
      <c r="A17" s="41" t="s">
        <v>43</v>
      </c>
      <c r="B17" s="1" t="s">
        <v>44</v>
      </c>
      <c r="C17" s="15">
        <v>100</v>
      </c>
      <c r="D17" s="15">
        <v>13.28</v>
      </c>
      <c r="E17" s="15">
        <v>10.84</v>
      </c>
      <c r="F17" s="15">
        <v>2.9</v>
      </c>
      <c r="G17" s="15">
        <v>162</v>
      </c>
      <c r="H17" s="15">
        <v>0.04</v>
      </c>
      <c r="I17" s="15">
        <v>0.35</v>
      </c>
      <c r="J17" s="15">
        <v>30.1</v>
      </c>
      <c r="K17" s="15">
        <v>0</v>
      </c>
      <c r="L17" s="15">
        <v>29.52</v>
      </c>
      <c r="M17" s="15">
        <v>76.930000000000007</v>
      </c>
      <c r="N17" s="15">
        <v>14.06</v>
      </c>
      <c r="O17" s="15">
        <v>0.61</v>
      </c>
      <c r="P17" s="15"/>
      <c r="Q17" s="15"/>
      <c r="R17" s="15"/>
      <c r="S17" s="15"/>
      <c r="T17" s="15"/>
      <c r="U17" s="15"/>
      <c r="V17" s="11"/>
      <c r="W17" s="11"/>
    </row>
    <row r="18" spans="1:23" x14ac:dyDescent="0.25">
      <c r="A18" s="41">
        <v>202</v>
      </c>
      <c r="B18" s="1" t="s">
        <v>91</v>
      </c>
      <c r="C18" s="15">
        <v>150</v>
      </c>
      <c r="D18" s="15">
        <v>5.45</v>
      </c>
      <c r="E18" s="15">
        <v>5.48</v>
      </c>
      <c r="F18" s="15">
        <v>30.45</v>
      </c>
      <c r="G18" s="15">
        <v>195.7</v>
      </c>
      <c r="H18" s="15">
        <v>0.05</v>
      </c>
      <c r="I18" s="15">
        <v>0</v>
      </c>
      <c r="J18" s="15">
        <v>28.57</v>
      </c>
      <c r="K18" s="15">
        <v>0</v>
      </c>
      <c r="L18" s="15">
        <v>12.14</v>
      </c>
      <c r="M18" s="15">
        <v>37.57</v>
      </c>
      <c r="N18" s="15">
        <v>8.14</v>
      </c>
      <c r="O18" s="15">
        <v>0.81</v>
      </c>
      <c r="P18" s="15"/>
      <c r="Q18" s="15"/>
      <c r="R18" s="15"/>
      <c r="S18" s="15"/>
      <c r="T18" s="15"/>
      <c r="U18" s="15"/>
      <c r="V18" s="11"/>
      <c r="W18" s="11"/>
    </row>
    <row r="19" spans="1:23" x14ac:dyDescent="0.25">
      <c r="A19" s="41">
        <v>349</v>
      </c>
      <c r="B19" s="1" t="s">
        <v>67</v>
      </c>
      <c r="C19" s="15">
        <v>200</v>
      </c>
      <c r="D19" s="15">
        <v>0.66</v>
      </c>
      <c r="E19" s="15">
        <v>0.09</v>
      </c>
      <c r="F19" s="15">
        <v>32.01</v>
      </c>
      <c r="G19" s="15">
        <v>132.80000000000001</v>
      </c>
      <c r="H19" s="15">
        <v>0.01</v>
      </c>
      <c r="I19" s="15">
        <v>50.72</v>
      </c>
      <c r="J19" s="15">
        <v>0</v>
      </c>
      <c r="K19" s="15">
        <v>0</v>
      </c>
      <c r="L19" s="15">
        <v>32.4</v>
      </c>
      <c r="M19" s="15">
        <v>23.44</v>
      </c>
      <c r="N19" s="15">
        <v>17.399999999999999</v>
      </c>
      <c r="O19" s="15">
        <v>0.69</v>
      </c>
      <c r="P19" s="42"/>
      <c r="Q19" s="42"/>
      <c r="R19" s="42"/>
      <c r="S19" s="42"/>
    </row>
    <row r="20" spans="1:23" x14ac:dyDescent="0.25">
      <c r="A20" s="41"/>
      <c r="B20" s="1" t="s">
        <v>19</v>
      </c>
      <c r="C20" s="11">
        <v>50</v>
      </c>
      <c r="D20" s="11">
        <v>2.8</v>
      </c>
      <c r="E20" s="11">
        <v>0.55000000000000004</v>
      </c>
      <c r="F20" s="11">
        <v>24.7</v>
      </c>
      <c r="G20" s="11">
        <v>114.95</v>
      </c>
      <c r="H20" s="11">
        <v>5.5E-2</v>
      </c>
      <c r="I20" s="11">
        <v>0</v>
      </c>
      <c r="J20" s="45">
        <v>0</v>
      </c>
      <c r="K20" s="29">
        <v>0.45</v>
      </c>
      <c r="L20" s="11">
        <v>11.5</v>
      </c>
      <c r="M20" s="11">
        <v>53</v>
      </c>
      <c r="N20" s="11">
        <v>12.5</v>
      </c>
      <c r="O20" s="11">
        <v>1.55</v>
      </c>
      <c r="P20" s="42"/>
      <c r="Q20" s="42"/>
      <c r="R20" s="42"/>
      <c r="S20" s="42"/>
    </row>
    <row r="21" spans="1:23" x14ac:dyDescent="0.25">
      <c r="A21" s="41"/>
      <c r="B21" s="1" t="s">
        <v>30</v>
      </c>
      <c r="C21" s="11">
        <v>20</v>
      </c>
      <c r="D21" s="11">
        <v>1.58</v>
      </c>
      <c r="E21" s="11">
        <v>0.2</v>
      </c>
      <c r="F21" s="11">
        <v>9.66</v>
      </c>
      <c r="G21" s="11">
        <v>46.76</v>
      </c>
      <c r="H21" s="11">
        <v>0.02</v>
      </c>
      <c r="I21" s="11">
        <v>0</v>
      </c>
      <c r="J21" s="29">
        <v>0</v>
      </c>
      <c r="K21" s="29">
        <v>0.26</v>
      </c>
      <c r="L21" s="11">
        <v>4.5999999999999996</v>
      </c>
      <c r="M21" s="11">
        <v>17.399999999999999</v>
      </c>
      <c r="N21" s="11">
        <v>6.6</v>
      </c>
      <c r="O21" s="11">
        <v>0.22</v>
      </c>
      <c r="P21" s="15"/>
      <c r="Q21" s="15"/>
      <c r="R21" s="15"/>
      <c r="S21" s="15"/>
      <c r="T21" s="15"/>
      <c r="U21" s="15"/>
      <c r="V21" s="11"/>
      <c r="W21" s="11"/>
    </row>
    <row r="22" spans="1:23" x14ac:dyDescent="0.25">
      <c r="A22" s="41"/>
      <c r="B22" s="36" t="s">
        <v>39</v>
      </c>
      <c r="C22" s="37">
        <f>C15+C16+C17+C18+C19+C20+C21</f>
        <v>900</v>
      </c>
      <c r="D22" s="37">
        <f t="shared" ref="D22:O22" si="1">D15+D16+D17+D18+D19+D20+D21</f>
        <v>31.409999999999997</v>
      </c>
      <c r="E22" s="37">
        <f t="shared" si="1"/>
        <v>29.990000000000002</v>
      </c>
      <c r="F22" s="37">
        <f t="shared" si="1"/>
        <v>129.62</v>
      </c>
      <c r="G22" s="37">
        <f t="shared" si="1"/>
        <v>940.2</v>
      </c>
      <c r="H22" s="37">
        <f t="shared" si="1"/>
        <v>0.29500000000000004</v>
      </c>
      <c r="I22" s="37">
        <f t="shared" si="1"/>
        <v>64.87</v>
      </c>
      <c r="J22" s="37">
        <f t="shared" si="1"/>
        <v>58.67</v>
      </c>
      <c r="K22" s="37">
        <f t="shared" si="1"/>
        <v>0.71</v>
      </c>
      <c r="L22" s="37">
        <f t="shared" si="1"/>
        <v>125.85</v>
      </c>
      <c r="M22" s="37">
        <f t="shared" si="1"/>
        <v>348.62</v>
      </c>
      <c r="N22" s="37">
        <f t="shared" si="1"/>
        <v>116.62</v>
      </c>
      <c r="O22" s="37">
        <f t="shared" si="1"/>
        <v>6.879999999999999</v>
      </c>
      <c r="P22" s="15"/>
      <c r="Q22" s="15"/>
      <c r="R22" s="15"/>
      <c r="S22" s="15"/>
      <c r="T22" s="15"/>
      <c r="U22" s="15"/>
      <c r="V22" s="11"/>
      <c r="W22" s="11"/>
    </row>
    <row r="23" spans="1:23" ht="18" x14ac:dyDescent="0.35">
      <c r="A23" s="41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15"/>
      <c r="Q23" s="15"/>
      <c r="R23" s="15"/>
      <c r="S23" s="15"/>
      <c r="T23" s="15"/>
      <c r="U23" s="15"/>
      <c r="V23" s="11"/>
      <c r="W23" s="11"/>
    </row>
    <row r="24" spans="1:23" x14ac:dyDescent="0.25">
      <c r="A24" s="41">
        <v>386</v>
      </c>
      <c r="B24" s="1" t="s">
        <v>56</v>
      </c>
      <c r="C24" s="11">
        <v>250</v>
      </c>
      <c r="D24" s="11">
        <v>7.25</v>
      </c>
      <c r="E24" s="11">
        <v>6.27</v>
      </c>
      <c r="F24" s="11">
        <v>10</v>
      </c>
      <c r="G24" s="11">
        <v>125</v>
      </c>
      <c r="H24" s="11">
        <v>0.1</v>
      </c>
      <c r="I24" s="11">
        <v>1.75</v>
      </c>
      <c r="J24" s="11">
        <v>50</v>
      </c>
      <c r="K24" s="11">
        <v>0</v>
      </c>
      <c r="L24" s="11">
        <v>300</v>
      </c>
      <c r="M24" s="11">
        <v>225</v>
      </c>
      <c r="N24" s="11">
        <v>35</v>
      </c>
      <c r="O24" s="11">
        <v>0.25</v>
      </c>
      <c r="P24" s="15"/>
      <c r="Q24" s="15"/>
      <c r="R24" s="15"/>
      <c r="S24" s="15"/>
      <c r="T24" s="15"/>
      <c r="U24" s="15"/>
      <c r="V24" s="11"/>
      <c r="W24" s="11"/>
    </row>
    <row r="25" spans="1:23" x14ac:dyDescent="0.25">
      <c r="A25" s="41"/>
      <c r="B25" s="22" t="s">
        <v>32</v>
      </c>
      <c r="C25" s="11">
        <v>40</v>
      </c>
      <c r="D25" s="15">
        <v>3.7</v>
      </c>
      <c r="E25" s="15">
        <v>1.45</v>
      </c>
      <c r="F25" s="15">
        <v>25.7</v>
      </c>
      <c r="G25" s="15">
        <v>125</v>
      </c>
      <c r="H25" s="15">
        <v>0.08</v>
      </c>
      <c r="I25" s="15">
        <v>0</v>
      </c>
      <c r="J25" s="15">
        <v>0</v>
      </c>
      <c r="K25" s="15">
        <v>0</v>
      </c>
      <c r="L25" s="15">
        <v>12.5</v>
      </c>
      <c r="M25" s="15">
        <v>41</v>
      </c>
      <c r="N25" s="15">
        <v>16.5</v>
      </c>
      <c r="O25" s="15">
        <v>0.75</v>
      </c>
      <c r="P25" s="15"/>
      <c r="Q25" s="15"/>
      <c r="R25" s="15"/>
      <c r="S25" s="15"/>
      <c r="T25" s="15"/>
      <c r="U25" s="15"/>
      <c r="V25" s="11"/>
      <c r="W25" s="11"/>
    </row>
    <row r="26" spans="1:23" x14ac:dyDescent="0.25">
      <c r="A26" s="47"/>
      <c r="B26" s="38" t="s">
        <v>89</v>
      </c>
      <c r="C26" s="18">
        <f>SUM(C24:C25)</f>
        <v>290</v>
      </c>
      <c r="D26" s="18">
        <f t="shared" ref="D26:O26" si="2">SUM(D24:D25)</f>
        <v>10.95</v>
      </c>
      <c r="E26" s="18">
        <f t="shared" si="2"/>
        <v>7.72</v>
      </c>
      <c r="F26" s="18">
        <f t="shared" si="2"/>
        <v>35.700000000000003</v>
      </c>
      <c r="G26" s="18">
        <f t="shared" si="2"/>
        <v>250</v>
      </c>
      <c r="H26" s="18">
        <f t="shared" si="2"/>
        <v>0.18</v>
      </c>
      <c r="I26" s="18">
        <f t="shared" si="2"/>
        <v>1.75</v>
      </c>
      <c r="J26" s="18">
        <f t="shared" si="2"/>
        <v>50</v>
      </c>
      <c r="K26" s="18">
        <f t="shared" si="2"/>
        <v>0</v>
      </c>
      <c r="L26" s="18">
        <f t="shared" si="2"/>
        <v>312.5</v>
      </c>
      <c r="M26" s="18">
        <f t="shared" si="2"/>
        <v>266</v>
      </c>
      <c r="N26" s="18">
        <f t="shared" si="2"/>
        <v>51.5</v>
      </c>
      <c r="O26" s="18">
        <f t="shared" si="2"/>
        <v>1</v>
      </c>
      <c r="P26" s="15"/>
      <c r="Q26" s="15"/>
      <c r="R26" s="15"/>
      <c r="S26" s="15"/>
      <c r="T26" s="15"/>
      <c r="U26" s="15"/>
      <c r="V26" s="11"/>
      <c r="W26" s="11"/>
    </row>
    <row r="27" spans="1:23" x14ac:dyDescent="0.25">
      <c r="A27" s="41"/>
      <c r="B27" s="49" t="s">
        <v>20</v>
      </c>
      <c r="C27" s="56">
        <f>C13+C22+C26</f>
        <v>1835</v>
      </c>
      <c r="D27" s="56">
        <f t="shared" ref="D27:O27" si="3">D13+D22+D26</f>
        <v>67.39</v>
      </c>
      <c r="E27" s="56">
        <f t="shared" si="3"/>
        <v>72</v>
      </c>
      <c r="F27" s="56">
        <f t="shared" si="3"/>
        <v>238.49</v>
      </c>
      <c r="G27" s="56">
        <f t="shared" si="3"/>
        <v>1885.4</v>
      </c>
      <c r="H27" s="56">
        <f t="shared" si="3"/>
        <v>0.82499999999999996</v>
      </c>
      <c r="I27" s="56">
        <f t="shared" si="3"/>
        <v>180.35000000000002</v>
      </c>
      <c r="J27" s="56">
        <f t="shared" si="3"/>
        <v>421.67</v>
      </c>
      <c r="K27" s="56">
        <f t="shared" si="3"/>
        <v>0.77</v>
      </c>
      <c r="L27" s="56">
        <f t="shared" si="3"/>
        <v>926.97</v>
      </c>
      <c r="M27" s="56">
        <f t="shared" si="3"/>
        <v>1118.7</v>
      </c>
      <c r="N27" s="56">
        <f t="shared" si="3"/>
        <v>270.88</v>
      </c>
      <c r="O27" s="57">
        <f t="shared" si="3"/>
        <v>13.19</v>
      </c>
    </row>
    <row r="28" spans="1:23" ht="16.2" customHeight="1" x14ac:dyDescent="0.25">
      <c r="C28" s="11"/>
      <c r="D28"/>
      <c r="E28"/>
      <c r="F28"/>
      <c r="G28"/>
      <c r="H28"/>
      <c r="I28"/>
      <c r="J28"/>
      <c r="K28"/>
      <c r="L28"/>
      <c r="M28"/>
      <c r="N28"/>
      <c r="O28"/>
    </row>
    <row r="29" spans="1:23" x14ac:dyDescent="0.25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23" x14ac:dyDescent="0.25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/>
      <c r="V30" s="11"/>
    </row>
    <row r="31" spans="1:23" x14ac:dyDescent="0.25">
      <c r="B31" s="25"/>
      <c r="C31" s="25"/>
      <c r="D31" s="25"/>
      <c r="E31" s="26"/>
      <c r="F31" s="26"/>
      <c r="G31" s="26"/>
      <c r="H31" s="26"/>
      <c r="I31" s="26"/>
      <c r="J31" s="26"/>
      <c r="K31" s="26"/>
      <c r="L31" s="25"/>
      <c r="M31" s="26"/>
      <c r="N31" s="26"/>
      <c r="O31" s="26"/>
      <c r="P31"/>
      <c r="V31" s="11"/>
    </row>
    <row r="32" spans="1:23" x14ac:dyDescent="0.25">
      <c r="E32"/>
      <c r="F32"/>
      <c r="G32"/>
      <c r="H32"/>
      <c r="I32"/>
      <c r="J32"/>
      <c r="K32"/>
      <c r="L32"/>
      <c r="M32"/>
      <c r="N32"/>
      <c r="O32"/>
      <c r="P32"/>
    </row>
    <row r="33" spans="5:16" x14ac:dyDescent="0.25">
      <c r="E33"/>
      <c r="F33"/>
      <c r="G33"/>
      <c r="H33"/>
      <c r="I33"/>
      <c r="J33"/>
      <c r="K33"/>
      <c r="L33"/>
      <c r="M33"/>
      <c r="N33"/>
      <c r="O33"/>
      <c r="P33" s="18"/>
    </row>
    <row r="34" spans="5:16" x14ac:dyDescent="0.25">
      <c r="E34"/>
      <c r="F34"/>
      <c r="G34"/>
      <c r="H34"/>
      <c r="I34"/>
      <c r="J34"/>
      <c r="K34"/>
      <c r="L34"/>
      <c r="M34"/>
      <c r="N34"/>
      <c r="O34"/>
      <c r="P34" s="11"/>
    </row>
    <row r="35" spans="5:16" x14ac:dyDescent="0.25">
      <c r="E35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1"/>
    </row>
    <row r="36" spans="5:16" x14ac:dyDescent="0.25">
      <c r="E3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5:16" x14ac:dyDescent="0.25">
      <c r="E3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/>
    </row>
    <row r="38" spans="5:16" x14ac:dyDescent="0.25">
      <c r="E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/>
    </row>
    <row r="39" spans="5:16" x14ac:dyDescent="0.25">
      <c r="E39"/>
      <c r="F39"/>
      <c r="G39"/>
      <c r="H39"/>
      <c r="I39"/>
      <c r="J39"/>
      <c r="K39"/>
      <c r="L39"/>
      <c r="M39"/>
      <c r="N39"/>
      <c r="O39"/>
      <c r="P39"/>
    </row>
    <row r="40" spans="5:16" x14ac:dyDescent="0.25">
      <c r="E40"/>
      <c r="F40"/>
      <c r="G40"/>
      <c r="H40"/>
      <c r="I40"/>
      <c r="J40"/>
      <c r="K40"/>
      <c r="L40"/>
      <c r="M40"/>
      <c r="N40"/>
      <c r="O40"/>
      <c r="P40"/>
    </row>
    <row r="41" spans="5:16" x14ac:dyDescent="0.25">
      <c r="E41"/>
      <c r="F41"/>
      <c r="G41"/>
      <c r="H41"/>
      <c r="I41"/>
      <c r="J41"/>
      <c r="K41"/>
      <c r="L41"/>
      <c r="M41"/>
      <c r="N41"/>
      <c r="O41"/>
      <c r="P41"/>
    </row>
    <row r="42" spans="5:16" x14ac:dyDescent="0.25">
      <c r="E42"/>
      <c r="F42"/>
      <c r="G42"/>
      <c r="H42"/>
      <c r="I42"/>
      <c r="J42"/>
      <c r="K42"/>
      <c r="L42"/>
      <c r="M42"/>
      <c r="N42"/>
      <c r="O42"/>
      <c r="P42"/>
    </row>
    <row r="43" spans="5:16" x14ac:dyDescent="0.25">
      <c r="E43"/>
      <c r="F43"/>
      <c r="G43"/>
      <c r="H43"/>
      <c r="I43"/>
      <c r="J43"/>
      <c r="K43"/>
      <c r="L43"/>
      <c r="M43"/>
      <c r="N43"/>
      <c r="O43"/>
      <c r="P43"/>
    </row>
    <row r="44" spans="5:16" x14ac:dyDescent="0.25">
      <c r="E44"/>
      <c r="F44"/>
      <c r="G44"/>
      <c r="H44"/>
      <c r="I44"/>
      <c r="J44"/>
      <c r="K44"/>
      <c r="L44"/>
      <c r="M44"/>
      <c r="N44"/>
      <c r="O44"/>
      <c r="P44" s="11"/>
    </row>
    <row r="45" spans="5:16" x14ac:dyDescent="0.25">
      <c r="E45"/>
      <c r="F45"/>
      <c r="G45"/>
      <c r="H45"/>
      <c r="I45"/>
      <c r="J45"/>
      <c r="K45"/>
      <c r="L45"/>
      <c r="M45"/>
      <c r="N45"/>
      <c r="O45"/>
      <c r="P45"/>
    </row>
    <row r="46" spans="5:16" x14ac:dyDescent="0.25">
      <c r="E4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5:16" x14ac:dyDescent="0.25">
      <c r="F47"/>
      <c r="G47"/>
      <c r="H47"/>
      <c r="I47"/>
      <c r="J47"/>
      <c r="K47"/>
      <c r="L47"/>
      <c r="M47"/>
      <c r="N47"/>
      <c r="O47"/>
      <c r="P47" s="11"/>
    </row>
    <row r="48" spans="5:16" x14ac:dyDescent="0.25"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6:16" x14ac:dyDescent="0.25">
      <c r="F49" s="11"/>
      <c r="G49" s="11"/>
      <c r="H49" s="11"/>
      <c r="I49" s="11"/>
      <c r="J49" s="11"/>
      <c r="K49" s="11"/>
      <c r="L49" s="11"/>
      <c r="M49" s="11"/>
      <c r="N49" s="11"/>
      <c r="O49" s="11"/>
      <c r="P49"/>
    </row>
    <row r="50" spans="6:16" x14ac:dyDescent="0.2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/>
    </row>
    <row r="51" spans="6:16" x14ac:dyDescent="0.25">
      <c r="F51"/>
      <c r="G51"/>
      <c r="H51"/>
      <c r="I51"/>
      <c r="J51"/>
      <c r="K51"/>
      <c r="L51"/>
      <c r="M51"/>
      <c r="N51"/>
      <c r="O51"/>
      <c r="P51"/>
    </row>
    <row r="52" spans="6:16" x14ac:dyDescent="0.25">
      <c r="F52"/>
      <c r="G52"/>
      <c r="H52"/>
      <c r="I52"/>
      <c r="J52"/>
      <c r="K52"/>
      <c r="L52"/>
      <c r="M52"/>
      <c r="N52"/>
      <c r="O52"/>
      <c r="P52" s="11"/>
    </row>
    <row r="53" spans="6:16" x14ac:dyDescent="0.25">
      <c r="F53"/>
      <c r="G53"/>
      <c r="H53"/>
      <c r="I53"/>
      <c r="J53"/>
      <c r="K53"/>
      <c r="L53"/>
      <c r="M53"/>
      <c r="N53"/>
      <c r="O53"/>
      <c r="P53" s="11"/>
    </row>
    <row r="54" spans="6:16" x14ac:dyDescent="0.2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6:16" x14ac:dyDescent="0.2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6:16" x14ac:dyDescent="0.2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/>
    </row>
    <row r="57" spans="6:16" x14ac:dyDescent="0.2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6:16" x14ac:dyDescent="0.25">
      <c r="F58"/>
      <c r="G58"/>
      <c r="H58"/>
      <c r="I58"/>
      <c r="J58"/>
      <c r="K58"/>
      <c r="L58"/>
      <c r="M58"/>
      <c r="N58"/>
      <c r="O58"/>
      <c r="P58" s="11"/>
    </row>
    <row r="59" spans="6:16" x14ac:dyDescent="0.2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6:16" x14ac:dyDescent="0.25"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6:16" x14ac:dyDescent="0.25">
      <c r="F61" s="11"/>
      <c r="G61" s="11"/>
      <c r="H61" s="11"/>
      <c r="I61" s="11"/>
      <c r="J61" s="11"/>
      <c r="K61" s="11"/>
      <c r="L61" s="11"/>
      <c r="M61" s="11"/>
      <c r="N61" s="11"/>
      <c r="O61" s="11"/>
    </row>
  </sheetData>
  <sheetProtection selectLockedCells="1" selectUnlockedCells="1"/>
  <mergeCells count="11">
    <mergeCell ref="L2:O2"/>
    <mergeCell ref="B5:O5"/>
    <mergeCell ref="B14:O14"/>
    <mergeCell ref="B23:O23"/>
    <mergeCell ref="A1:O1"/>
    <mergeCell ref="A2:A3"/>
    <mergeCell ref="B2:B3"/>
    <mergeCell ref="C2:C3"/>
    <mergeCell ref="D2:F2"/>
    <mergeCell ref="G2:G3"/>
    <mergeCell ref="H2:K2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2"/>
  <sheetViews>
    <sheetView view="pageBreakPreview" zoomScaleNormal="100" zoomScaleSheetLayoutView="100" workbookViewId="0">
      <selection activeCell="B32" sqref="B32"/>
    </sheetView>
  </sheetViews>
  <sheetFormatPr defaultColWidth="11.5546875" defaultRowHeight="13.2" x14ac:dyDescent="0.25"/>
  <cols>
    <col min="1" max="1" width="5.33203125" style="1" customWidth="1"/>
    <col min="2" max="2" width="35.44140625" style="1" customWidth="1"/>
    <col min="3" max="3" width="8.109375" style="1" customWidth="1"/>
    <col min="4" max="4" width="7.6640625" style="1" customWidth="1"/>
    <col min="5" max="5" width="7.109375" style="1" customWidth="1"/>
    <col min="6" max="6" width="6.6640625" style="1" customWidth="1"/>
    <col min="7" max="7" width="6.33203125" style="1" customWidth="1"/>
    <col min="8" max="8" width="5.6640625" style="1" customWidth="1"/>
    <col min="9" max="9" width="5.5546875" style="1" customWidth="1"/>
    <col min="10" max="10" width="5" style="1" customWidth="1"/>
    <col min="11" max="14" width="6.33203125" style="1" customWidth="1"/>
    <col min="15" max="15" width="6.5546875" style="1" customWidth="1"/>
    <col min="16" max="16" width="10.6640625" style="1" customWidth="1"/>
    <col min="17" max="17" width="11.5546875" style="1" customWidth="1"/>
    <col min="18" max="18" width="8" style="1" customWidth="1"/>
    <col min="19" max="19" width="7.33203125" style="1" customWidth="1"/>
    <col min="20" max="20" width="6.6640625" style="1" customWidth="1"/>
    <col min="21" max="21" width="5.44140625" style="1" customWidth="1"/>
    <col min="22" max="16384" width="11.5546875" style="1"/>
  </cols>
  <sheetData>
    <row r="1" spans="1:36" s="3" customFormat="1" ht="15.75" customHeight="1" x14ac:dyDescent="0.25">
      <c r="A1" s="69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2"/>
      <c r="Q1" s="2"/>
      <c r="R1" s="2"/>
      <c r="S1" s="2"/>
      <c r="T1" s="2"/>
      <c r="U1" s="2"/>
    </row>
    <row r="2" spans="1:36" ht="26.1" customHeight="1" x14ac:dyDescent="0.25">
      <c r="A2" s="59" t="s">
        <v>0</v>
      </c>
      <c r="B2" s="60" t="s">
        <v>1</v>
      </c>
      <c r="C2" s="59" t="s">
        <v>2</v>
      </c>
      <c r="D2" s="59" t="s">
        <v>3</v>
      </c>
      <c r="E2" s="59"/>
      <c r="F2" s="59"/>
      <c r="G2" s="59" t="s">
        <v>4</v>
      </c>
      <c r="H2" s="61" t="s">
        <v>5</v>
      </c>
      <c r="I2" s="61"/>
      <c r="J2" s="61"/>
      <c r="K2" s="61"/>
      <c r="L2" s="62" t="s">
        <v>6</v>
      </c>
      <c r="M2" s="62"/>
      <c r="N2" s="62"/>
      <c r="O2" s="62"/>
    </row>
    <row r="3" spans="1:36" ht="26.1" customHeight="1" x14ac:dyDescent="0.25">
      <c r="A3" s="59"/>
      <c r="B3" s="60"/>
      <c r="C3" s="59"/>
      <c r="D3" s="5" t="s">
        <v>7</v>
      </c>
      <c r="E3" s="5" t="s">
        <v>8</v>
      </c>
      <c r="F3" s="5" t="s">
        <v>9</v>
      </c>
      <c r="G3" s="59"/>
      <c r="H3" s="5" t="s">
        <v>10</v>
      </c>
      <c r="I3" s="6" t="s">
        <v>11</v>
      </c>
      <c r="J3" s="5" t="s">
        <v>35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36" ht="21.75" customHeight="1" x14ac:dyDescent="0.25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</row>
    <row r="5" spans="1:36" ht="12.9" customHeight="1" x14ac:dyDescent="0.25">
      <c r="A5" s="32"/>
      <c r="B5" s="72" t="s">
        <v>88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17"/>
      <c r="Q5" s="17"/>
      <c r="R5" s="17"/>
      <c r="S5" s="17"/>
      <c r="T5" s="17"/>
      <c r="U5" s="17"/>
    </row>
    <row r="6" spans="1:36" ht="16.95" customHeight="1" x14ac:dyDescent="0.25">
      <c r="A6" s="46">
        <v>21</v>
      </c>
      <c r="B6" s="33" t="s">
        <v>82</v>
      </c>
      <c r="C6" s="30">
        <v>100</v>
      </c>
      <c r="D6" s="31">
        <v>0.83</v>
      </c>
      <c r="E6" s="31">
        <v>5.03</v>
      </c>
      <c r="F6" s="31">
        <v>1.18</v>
      </c>
      <c r="G6" s="31">
        <v>56</v>
      </c>
      <c r="H6" s="31">
        <v>0.14000000000000001</v>
      </c>
      <c r="I6" s="34">
        <v>7.07</v>
      </c>
      <c r="J6" s="35">
        <v>0</v>
      </c>
      <c r="K6" s="31">
        <v>0</v>
      </c>
      <c r="L6" s="31">
        <v>33.9</v>
      </c>
      <c r="M6" s="31">
        <v>23.2</v>
      </c>
      <c r="N6" s="31">
        <v>13.9</v>
      </c>
      <c r="O6" s="30">
        <v>0.63</v>
      </c>
      <c r="P6" s="15"/>
      <c r="Q6" s="15"/>
      <c r="R6" s="15"/>
      <c r="S6" s="15"/>
      <c r="T6" s="15"/>
      <c r="U6" s="15"/>
      <c r="V6" s="11"/>
    </row>
    <row r="7" spans="1:36" x14ac:dyDescent="0.25">
      <c r="A7" s="41">
        <v>171</v>
      </c>
      <c r="B7" s="1" t="s">
        <v>92</v>
      </c>
      <c r="C7" s="15">
        <v>160</v>
      </c>
      <c r="D7" s="15">
        <v>8.85</v>
      </c>
      <c r="E7" s="15">
        <v>9.5500000000000007</v>
      </c>
      <c r="F7" s="15">
        <v>39.86</v>
      </c>
      <c r="G7" s="15">
        <v>280</v>
      </c>
      <c r="H7" s="15">
        <v>0.21</v>
      </c>
      <c r="I7" s="15">
        <v>0</v>
      </c>
      <c r="J7" s="15">
        <v>40</v>
      </c>
      <c r="K7" s="15">
        <v>0</v>
      </c>
      <c r="L7" s="15">
        <v>26.39</v>
      </c>
      <c r="M7" s="15">
        <v>210</v>
      </c>
      <c r="N7" s="15">
        <v>140.5</v>
      </c>
      <c r="O7" s="15">
        <v>4.7300000000000004</v>
      </c>
      <c r="P7" s="15"/>
      <c r="Q7" s="15"/>
      <c r="R7" s="15"/>
      <c r="S7" s="15"/>
      <c r="T7" s="15"/>
      <c r="U7" s="15"/>
      <c r="V7" s="11"/>
    </row>
    <row r="8" spans="1:36" x14ac:dyDescent="0.25">
      <c r="A8" s="41">
        <v>262</v>
      </c>
      <c r="B8" s="1" t="s">
        <v>93</v>
      </c>
      <c r="C8" s="15">
        <v>100</v>
      </c>
      <c r="D8" s="15">
        <v>13.08</v>
      </c>
      <c r="E8" s="15">
        <v>9.18</v>
      </c>
      <c r="F8" s="15">
        <v>2.85</v>
      </c>
      <c r="G8" s="15">
        <v>152</v>
      </c>
      <c r="H8" s="15">
        <v>0.27</v>
      </c>
      <c r="I8" s="15">
        <v>1.39</v>
      </c>
      <c r="J8" s="15">
        <v>25.6</v>
      </c>
      <c r="K8" s="15">
        <v>0</v>
      </c>
      <c r="L8" s="15">
        <v>27.53</v>
      </c>
      <c r="M8" s="15">
        <v>181.35</v>
      </c>
      <c r="N8" s="15">
        <v>23.32</v>
      </c>
      <c r="O8" s="15">
        <v>3.96</v>
      </c>
      <c r="P8" s="15"/>
      <c r="Q8" s="15"/>
      <c r="R8" s="15"/>
      <c r="S8" s="15"/>
      <c r="T8" s="15"/>
      <c r="U8" s="15"/>
      <c r="V8" s="11"/>
    </row>
    <row r="9" spans="1:36" x14ac:dyDescent="0.25">
      <c r="A9" s="41">
        <v>379</v>
      </c>
      <c r="B9" s="1" t="s">
        <v>46</v>
      </c>
      <c r="C9" s="15">
        <v>200</v>
      </c>
      <c r="D9" s="15">
        <v>3.16</v>
      </c>
      <c r="E9" s="15">
        <v>2.67</v>
      </c>
      <c r="F9" s="15">
        <v>15.9</v>
      </c>
      <c r="G9" s="15">
        <v>100.6</v>
      </c>
      <c r="H9" s="15">
        <v>0.04</v>
      </c>
      <c r="I9" s="15">
        <v>1.3</v>
      </c>
      <c r="J9" s="15">
        <v>20</v>
      </c>
      <c r="K9" s="15">
        <v>0</v>
      </c>
      <c r="L9" s="15">
        <v>125.7</v>
      </c>
      <c r="M9" s="15">
        <v>90</v>
      </c>
      <c r="N9" s="15">
        <v>14</v>
      </c>
      <c r="O9" s="15">
        <v>0.13</v>
      </c>
      <c r="P9" s="15"/>
      <c r="Q9" s="15"/>
      <c r="R9" s="15"/>
      <c r="S9" s="15"/>
      <c r="T9" s="15"/>
      <c r="U9" s="15"/>
      <c r="V9" s="11"/>
    </row>
    <row r="10" spans="1:36" x14ac:dyDescent="0.25">
      <c r="A10" s="41"/>
      <c r="B10" s="43" t="s">
        <v>22</v>
      </c>
      <c r="C10" s="44">
        <v>40</v>
      </c>
      <c r="D10" s="11">
        <v>3.7</v>
      </c>
      <c r="E10" s="11">
        <v>1.45</v>
      </c>
      <c r="F10" s="11">
        <v>25.7</v>
      </c>
      <c r="G10" s="11">
        <v>125</v>
      </c>
      <c r="H10" s="11">
        <v>0.08</v>
      </c>
      <c r="I10" s="11">
        <v>0</v>
      </c>
      <c r="J10" s="11">
        <v>0</v>
      </c>
      <c r="K10" s="29">
        <v>0</v>
      </c>
      <c r="L10" s="11">
        <v>12.5</v>
      </c>
      <c r="M10" s="11">
        <v>41</v>
      </c>
      <c r="N10" s="11">
        <v>16.5</v>
      </c>
      <c r="O10" s="11">
        <v>0.75</v>
      </c>
      <c r="P10" s="42"/>
      <c r="Q10" s="42"/>
      <c r="R10" s="42"/>
      <c r="S10" s="42"/>
    </row>
    <row r="11" spans="1:36" x14ac:dyDescent="0.25">
      <c r="A11" s="41">
        <v>14</v>
      </c>
      <c r="B11" s="1" t="s">
        <v>31</v>
      </c>
      <c r="C11" s="24">
        <v>10</v>
      </c>
      <c r="D11" s="15">
        <v>0.08</v>
      </c>
      <c r="E11" s="15">
        <v>7.25</v>
      </c>
      <c r="F11" s="15">
        <v>0.13</v>
      </c>
      <c r="G11" s="15">
        <v>66</v>
      </c>
      <c r="H11" s="15">
        <v>0</v>
      </c>
      <c r="I11" s="15">
        <v>0</v>
      </c>
      <c r="J11" s="15">
        <v>40</v>
      </c>
      <c r="K11" s="15">
        <v>0</v>
      </c>
      <c r="L11" s="15">
        <v>2.4</v>
      </c>
      <c r="M11" s="15">
        <v>3</v>
      </c>
      <c r="N11" s="15">
        <v>0</v>
      </c>
      <c r="O11" s="15">
        <v>0.02</v>
      </c>
      <c r="P11" s="15"/>
      <c r="Q11" s="15"/>
      <c r="R11" s="15"/>
      <c r="S11" s="15"/>
      <c r="T11" s="15"/>
      <c r="U11" s="15"/>
      <c r="V11" s="11"/>
    </row>
    <row r="12" spans="1:36" x14ac:dyDescent="0.25">
      <c r="A12" s="41">
        <v>338</v>
      </c>
      <c r="B12" s="1" t="s">
        <v>74</v>
      </c>
      <c r="C12" s="15">
        <v>150</v>
      </c>
      <c r="D12" s="15">
        <v>1.28</v>
      </c>
      <c r="E12" s="15">
        <v>0.2</v>
      </c>
      <c r="F12" s="15">
        <v>12.2</v>
      </c>
      <c r="G12" s="15">
        <v>55.9</v>
      </c>
      <c r="H12" s="15">
        <v>0.06</v>
      </c>
      <c r="I12" s="15">
        <v>90</v>
      </c>
      <c r="J12" s="15">
        <v>0</v>
      </c>
      <c r="K12" s="15">
        <v>0.06</v>
      </c>
      <c r="L12" s="15">
        <v>51.4</v>
      </c>
      <c r="M12" s="15">
        <v>34.28</v>
      </c>
      <c r="N12" s="15">
        <v>19.28</v>
      </c>
      <c r="O12" s="15">
        <v>0.42</v>
      </c>
      <c r="Q12" s="24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1"/>
    </row>
    <row r="13" spans="1:36" x14ac:dyDescent="0.25">
      <c r="A13" s="41"/>
      <c r="B13" s="1" t="s">
        <v>48</v>
      </c>
      <c r="C13" s="15">
        <v>30</v>
      </c>
      <c r="D13" s="11">
        <v>2.04</v>
      </c>
      <c r="E13" s="11">
        <v>0.36</v>
      </c>
      <c r="F13" s="11">
        <v>13.9</v>
      </c>
      <c r="G13" s="11">
        <v>64.5</v>
      </c>
      <c r="H13" s="11">
        <v>0.05</v>
      </c>
      <c r="I13" s="11">
        <v>0</v>
      </c>
      <c r="J13" s="11">
        <v>0</v>
      </c>
      <c r="K13" s="29">
        <v>0</v>
      </c>
      <c r="L13" s="11">
        <v>9</v>
      </c>
      <c r="M13" s="11">
        <v>36.9</v>
      </c>
      <c r="N13" s="11">
        <v>13.8</v>
      </c>
      <c r="O13" s="11">
        <v>0.69</v>
      </c>
      <c r="P13" s="15"/>
      <c r="Q13" s="15"/>
      <c r="R13" s="15"/>
      <c r="S13" s="15"/>
      <c r="T13" s="15"/>
      <c r="U13" s="15"/>
      <c r="V13" s="11"/>
    </row>
    <row r="14" spans="1:36" x14ac:dyDescent="0.25">
      <c r="A14" s="41"/>
      <c r="B14" s="36" t="s">
        <v>90</v>
      </c>
      <c r="C14" s="37">
        <f>C6+C7+C8+C9+C10+C11+C12+C13</f>
        <v>790</v>
      </c>
      <c r="D14" s="37">
        <f t="shared" ref="D14:O14" si="0">D6+D7+D8+D9+D10+D11+D12+D13</f>
        <v>33.019999999999996</v>
      </c>
      <c r="E14" s="37">
        <f t="shared" si="0"/>
        <v>35.69</v>
      </c>
      <c r="F14" s="37">
        <f t="shared" si="0"/>
        <v>111.72</v>
      </c>
      <c r="G14" s="37">
        <f t="shared" si="0"/>
        <v>900</v>
      </c>
      <c r="H14" s="37">
        <f t="shared" si="0"/>
        <v>0.85000000000000009</v>
      </c>
      <c r="I14" s="37">
        <f t="shared" si="0"/>
        <v>99.76</v>
      </c>
      <c r="J14" s="37">
        <f t="shared" si="0"/>
        <v>125.6</v>
      </c>
      <c r="K14" s="37">
        <f t="shared" si="0"/>
        <v>0.06</v>
      </c>
      <c r="L14" s="37">
        <f t="shared" si="0"/>
        <v>288.82</v>
      </c>
      <c r="M14" s="37">
        <f t="shared" si="0"/>
        <v>619.7299999999999</v>
      </c>
      <c r="N14" s="37">
        <f t="shared" si="0"/>
        <v>241.3</v>
      </c>
      <c r="O14" s="37">
        <f t="shared" si="0"/>
        <v>11.33</v>
      </c>
      <c r="P14" s="15"/>
      <c r="Q14" s="15"/>
      <c r="R14" s="15"/>
      <c r="S14" s="15"/>
      <c r="T14" s="15"/>
      <c r="U14" s="15"/>
      <c r="V14" s="11"/>
    </row>
    <row r="15" spans="1:36" x14ac:dyDescent="0.25">
      <c r="A15" s="41"/>
      <c r="B15" s="70" t="s">
        <v>17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11"/>
      <c r="Q15" s="11"/>
      <c r="R15" s="11"/>
      <c r="S15" s="11"/>
      <c r="T15" s="11"/>
      <c r="U15" s="11"/>
      <c r="V15" s="11"/>
    </row>
    <row r="16" spans="1:36" x14ac:dyDescent="0.25">
      <c r="A16" s="41">
        <v>71</v>
      </c>
      <c r="B16" s="14" t="s">
        <v>29</v>
      </c>
      <c r="C16" s="11">
        <v>50</v>
      </c>
      <c r="D16" s="11">
        <v>0.35</v>
      </c>
      <c r="E16" s="12">
        <v>0.05</v>
      </c>
      <c r="F16" s="11">
        <v>0.95</v>
      </c>
      <c r="G16" s="11">
        <v>6</v>
      </c>
      <c r="H16" s="11">
        <v>0.02</v>
      </c>
      <c r="I16" s="11">
        <v>2.4500000000000002</v>
      </c>
      <c r="J16" s="29">
        <v>0</v>
      </c>
      <c r="K16" s="29">
        <v>0</v>
      </c>
      <c r="L16" s="11">
        <v>8.5</v>
      </c>
      <c r="M16" s="11">
        <v>15</v>
      </c>
      <c r="N16" s="11">
        <v>7</v>
      </c>
      <c r="O16" s="11">
        <v>0.25</v>
      </c>
      <c r="P16"/>
      <c r="Q16"/>
      <c r="R16"/>
      <c r="S16"/>
    </row>
    <row r="17" spans="1:23" ht="26.4" x14ac:dyDescent="0.25">
      <c r="A17" s="41">
        <v>82</v>
      </c>
      <c r="B17" s="14" t="s">
        <v>95</v>
      </c>
      <c r="C17" s="15">
        <v>255</v>
      </c>
      <c r="D17" s="15">
        <v>1.8</v>
      </c>
      <c r="E17" s="15">
        <v>4.9000000000000004</v>
      </c>
      <c r="F17" s="15">
        <v>10.9</v>
      </c>
      <c r="G17" s="15">
        <v>103.7</v>
      </c>
      <c r="H17" s="15">
        <v>0.2</v>
      </c>
      <c r="I17" s="15">
        <v>10.6</v>
      </c>
      <c r="J17" s="15">
        <v>0</v>
      </c>
      <c r="K17" s="15">
        <v>0</v>
      </c>
      <c r="L17" s="15">
        <v>10.6</v>
      </c>
      <c r="M17" s="15">
        <v>54.6</v>
      </c>
      <c r="N17" s="15">
        <v>26.1</v>
      </c>
      <c r="O17" s="15">
        <v>1.22</v>
      </c>
      <c r="P17" s="15"/>
      <c r="Q17" s="15"/>
      <c r="R17" s="15"/>
      <c r="S17" s="15"/>
      <c r="T17" s="15"/>
      <c r="U17" s="15"/>
      <c r="V17" s="11"/>
      <c r="W17" s="11"/>
    </row>
    <row r="18" spans="1:23" x14ac:dyDescent="0.25">
      <c r="A18" s="41">
        <v>229</v>
      </c>
      <c r="B18" s="1" t="s">
        <v>57</v>
      </c>
      <c r="C18" s="15">
        <v>100</v>
      </c>
      <c r="D18" s="15">
        <v>9.75</v>
      </c>
      <c r="E18" s="15">
        <v>4.95</v>
      </c>
      <c r="F18" s="15">
        <v>3.8</v>
      </c>
      <c r="G18" s="15">
        <v>105</v>
      </c>
      <c r="H18" s="15">
        <v>0.05</v>
      </c>
      <c r="I18" s="15">
        <v>3.73</v>
      </c>
      <c r="J18" s="15">
        <v>5.82</v>
      </c>
      <c r="K18" s="15">
        <v>0</v>
      </c>
      <c r="L18" s="15">
        <v>39.07</v>
      </c>
      <c r="M18" s="15">
        <v>162.19</v>
      </c>
      <c r="N18" s="15">
        <v>48.53</v>
      </c>
      <c r="O18" s="15">
        <v>0.85</v>
      </c>
      <c r="P18" s="15"/>
      <c r="Q18" s="15"/>
      <c r="R18" s="15"/>
      <c r="S18" s="15"/>
      <c r="T18" s="15"/>
      <c r="U18" s="15"/>
      <c r="V18" s="11"/>
      <c r="W18" s="11"/>
    </row>
    <row r="19" spans="1:23" x14ac:dyDescent="0.25">
      <c r="A19" s="41">
        <v>311</v>
      </c>
      <c r="B19" s="14" t="s">
        <v>58</v>
      </c>
      <c r="C19" s="15">
        <v>150</v>
      </c>
      <c r="D19" s="15">
        <v>3.5</v>
      </c>
      <c r="E19" s="15">
        <v>3.7</v>
      </c>
      <c r="F19" s="15">
        <v>19.899999999999999</v>
      </c>
      <c r="G19" s="15">
        <v>127.8</v>
      </c>
      <c r="H19" s="15">
        <v>0.13</v>
      </c>
      <c r="I19" s="15">
        <v>16.3</v>
      </c>
      <c r="J19" s="15">
        <v>0</v>
      </c>
      <c r="K19" s="15">
        <v>0</v>
      </c>
      <c r="L19" s="15">
        <v>60.3</v>
      </c>
      <c r="M19" s="15">
        <v>98.5</v>
      </c>
      <c r="N19" s="15">
        <v>28.1</v>
      </c>
      <c r="O19" s="15">
        <v>0.94</v>
      </c>
      <c r="P19" s="15"/>
      <c r="Q19" s="15"/>
      <c r="R19" s="15"/>
      <c r="S19" s="15"/>
      <c r="T19" s="15"/>
      <c r="U19" s="15"/>
      <c r="V19" s="11"/>
      <c r="W19" s="11"/>
    </row>
    <row r="20" spans="1:23" x14ac:dyDescent="0.25">
      <c r="A20" s="41">
        <v>349</v>
      </c>
      <c r="B20" s="1" t="s">
        <v>50</v>
      </c>
      <c r="C20" s="11">
        <v>200</v>
      </c>
      <c r="D20" s="15">
        <v>0.66</v>
      </c>
      <c r="E20" s="15">
        <v>0.09</v>
      </c>
      <c r="F20" s="15">
        <v>32.01</v>
      </c>
      <c r="G20" s="15">
        <v>132.80000000000001</v>
      </c>
      <c r="H20" s="15">
        <v>0.01</v>
      </c>
      <c r="I20" s="15">
        <v>0.72</v>
      </c>
      <c r="J20" s="15">
        <v>0</v>
      </c>
      <c r="K20" s="15">
        <v>0</v>
      </c>
      <c r="L20" s="15">
        <v>32.4</v>
      </c>
      <c r="M20" s="15">
        <v>23.44</v>
      </c>
      <c r="N20" s="15">
        <v>17.399999999999999</v>
      </c>
      <c r="O20" s="15">
        <v>0.69</v>
      </c>
      <c r="P20" s="11"/>
      <c r="Q20" s="11"/>
      <c r="R20" s="11"/>
      <c r="S20" s="11"/>
      <c r="T20" s="11"/>
      <c r="U20" s="11"/>
      <c r="V20" s="11"/>
      <c r="W20" s="11"/>
    </row>
    <row r="21" spans="1:23" x14ac:dyDescent="0.25">
      <c r="A21" s="41"/>
      <c r="B21" s="1" t="s">
        <v>48</v>
      </c>
      <c r="C21" s="15">
        <v>50</v>
      </c>
      <c r="D21" s="11">
        <v>4.05</v>
      </c>
      <c r="E21" s="11">
        <v>0.6</v>
      </c>
      <c r="F21" s="11">
        <v>21</v>
      </c>
      <c r="G21" s="11">
        <v>101.5</v>
      </c>
      <c r="H21" s="11">
        <v>0.1</v>
      </c>
      <c r="I21" s="11">
        <v>0</v>
      </c>
      <c r="J21" s="29">
        <v>0</v>
      </c>
      <c r="K21" s="29">
        <v>0</v>
      </c>
      <c r="L21" s="11">
        <v>18.5</v>
      </c>
      <c r="M21" s="11">
        <v>109</v>
      </c>
      <c r="N21" s="11">
        <v>32.5</v>
      </c>
      <c r="O21" s="11">
        <v>1.4</v>
      </c>
      <c r="P21" s="15"/>
      <c r="Q21" s="15"/>
      <c r="R21" s="15"/>
      <c r="S21" s="15"/>
      <c r="T21" s="15"/>
      <c r="U21" s="15"/>
      <c r="V21" s="11"/>
      <c r="W21" s="11"/>
    </row>
    <row r="22" spans="1:23" x14ac:dyDescent="0.25">
      <c r="A22" s="41"/>
      <c r="B22" s="1" t="s">
        <v>30</v>
      </c>
      <c r="C22" s="11">
        <v>20</v>
      </c>
      <c r="D22" s="11">
        <v>1.58</v>
      </c>
      <c r="E22" s="11">
        <v>0.2</v>
      </c>
      <c r="F22" s="11">
        <v>9.66</v>
      </c>
      <c r="G22" s="11">
        <v>46.76</v>
      </c>
      <c r="H22" s="11">
        <v>0.02</v>
      </c>
      <c r="I22" s="11">
        <v>0</v>
      </c>
      <c r="J22" s="29">
        <v>0</v>
      </c>
      <c r="K22" s="29">
        <v>0.26</v>
      </c>
      <c r="L22" s="11">
        <v>4.5999999999999996</v>
      </c>
      <c r="M22" s="11">
        <v>17.399999999999999</v>
      </c>
      <c r="N22" s="11">
        <v>6.6</v>
      </c>
      <c r="O22" s="11">
        <v>0.22</v>
      </c>
      <c r="P22" s="15"/>
      <c r="Q22" s="15"/>
      <c r="R22" s="15"/>
      <c r="S22" s="15"/>
      <c r="T22" s="15"/>
      <c r="U22" s="15"/>
      <c r="V22" s="11"/>
      <c r="W22" s="11"/>
    </row>
    <row r="23" spans="1:23" x14ac:dyDescent="0.25">
      <c r="A23" s="41"/>
      <c r="B23" s="36" t="s">
        <v>39</v>
      </c>
      <c r="C23" s="37">
        <f>C16+C17+C18+C19+C20+C21+C22</f>
        <v>825</v>
      </c>
      <c r="D23" s="37">
        <f t="shared" ref="D23:O23" si="1">D16+D17+D18+D19+D20+D21+D22</f>
        <v>21.689999999999998</v>
      </c>
      <c r="E23" s="37">
        <f t="shared" si="1"/>
        <v>14.49</v>
      </c>
      <c r="F23" s="37">
        <f t="shared" si="1"/>
        <v>98.22</v>
      </c>
      <c r="G23" s="37">
        <f t="shared" si="1"/>
        <v>623.55999999999995</v>
      </c>
      <c r="H23" s="37">
        <f t="shared" si="1"/>
        <v>0.53</v>
      </c>
      <c r="I23" s="37">
        <f t="shared" si="1"/>
        <v>33.799999999999997</v>
      </c>
      <c r="J23" s="37">
        <f t="shared" si="1"/>
        <v>5.82</v>
      </c>
      <c r="K23" s="37">
        <f t="shared" si="1"/>
        <v>0.26</v>
      </c>
      <c r="L23" s="37">
        <f t="shared" si="1"/>
        <v>173.97</v>
      </c>
      <c r="M23" s="37">
        <f t="shared" si="1"/>
        <v>480.12999999999994</v>
      </c>
      <c r="N23" s="37">
        <f t="shared" si="1"/>
        <v>166.23</v>
      </c>
      <c r="O23" s="37">
        <f t="shared" si="1"/>
        <v>5.5699999999999994</v>
      </c>
      <c r="P23" s="15"/>
      <c r="Q23" s="15"/>
      <c r="R23" s="15"/>
      <c r="S23" s="15"/>
      <c r="T23" s="15"/>
      <c r="U23" s="15"/>
      <c r="V23" s="11"/>
      <c r="W23" s="11"/>
    </row>
    <row r="24" spans="1:23" ht="14.25" customHeight="1" x14ac:dyDescent="0.25">
      <c r="A24" s="41"/>
      <c r="B24" s="75" t="s">
        <v>86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15"/>
      <c r="Q24" s="15"/>
      <c r="R24" s="15"/>
      <c r="S24" s="15"/>
      <c r="T24" s="15"/>
      <c r="U24" s="15"/>
      <c r="V24" s="11"/>
      <c r="W24" s="11"/>
    </row>
    <row r="25" spans="1:23" x14ac:dyDescent="0.25">
      <c r="A25" s="41">
        <v>222</v>
      </c>
      <c r="B25" s="20" t="s">
        <v>37</v>
      </c>
      <c r="C25" s="20">
        <v>140</v>
      </c>
      <c r="D25" s="11">
        <v>18.12</v>
      </c>
      <c r="E25" s="11">
        <v>14.18</v>
      </c>
      <c r="F25" s="11">
        <v>46.42</v>
      </c>
      <c r="G25" s="11">
        <v>386</v>
      </c>
      <c r="H25" s="11">
        <v>0.104</v>
      </c>
      <c r="I25" s="11">
        <v>0.62</v>
      </c>
      <c r="J25" s="11">
        <v>83.4</v>
      </c>
      <c r="K25" s="11">
        <v>0</v>
      </c>
      <c r="L25" s="11">
        <v>254.02</v>
      </c>
      <c r="M25" s="11">
        <v>281.14</v>
      </c>
      <c r="N25" s="11">
        <v>37.78</v>
      </c>
      <c r="O25" s="11">
        <v>1.1399999999999999</v>
      </c>
      <c r="P25" s="15"/>
      <c r="Q25" s="15"/>
      <c r="R25" s="15"/>
      <c r="S25" s="15"/>
      <c r="T25" s="15"/>
      <c r="U25" s="15"/>
      <c r="V25" s="11"/>
      <c r="W25" s="11"/>
    </row>
    <row r="26" spans="1:23" x14ac:dyDescent="0.25">
      <c r="A26" s="41"/>
      <c r="B26" s="22" t="s">
        <v>32</v>
      </c>
      <c r="C26" s="11">
        <v>40</v>
      </c>
      <c r="D26" s="15">
        <v>3.7</v>
      </c>
      <c r="E26" s="15">
        <v>1.45</v>
      </c>
      <c r="F26" s="15">
        <v>25.7</v>
      </c>
      <c r="G26" s="15">
        <v>125</v>
      </c>
      <c r="H26" s="15">
        <v>0.08</v>
      </c>
      <c r="I26" s="15">
        <v>0</v>
      </c>
      <c r="J26" s="15">
        <v>0</v>
      </c>
      <c r="K26" s="15">
        <v>0</v>
      </c>
      <c r="L26" s="15">
        <v>12.5</v>
      </c>
      <c r="M26" s="15">
        <v>41</v>
      </c>
      <c r="N26" s="15">
        <v>16.5</v>
      </c>
      <c r="O26" s="15">
        <v>0.75</v>
      </c>
      <c r="P26" s="15"/>
      <c r="Q26" s="15"/>
      <c r="R26" s="15"/>
      <c r="S26" s="15"/>
      <c r="T26" s="15"/>
      <c r="U26" s="15"/>
      <c r="V26" s="11"/>
      <c r="W26" s="11"/>
    </row>
    <row r="27" spans="1:23" x14ac:dyDescent="0.25">
      <c r="A27" s="41">
        <v>389</v>
      </c>
      <c r="B27" s="1" t="s">
        <v>18</v>
      </c>
      <c r="C27" s="15">
        <v>200</v>
      </c>
      <c r="D27" s="15">
        <v>1</v>
      </c>
      <c r="E27" s="15">
        <v>0</v>
      </c>
      <c r="F27" s="15">
        <v>20.2</v>
      </c>
      <c r="G27" s="15">
        <v>84.8</v>
      </c>
      <c r="H27" s="15">
        <v>0.02</v>
      </c>
      <c r="I27" s="15">
        <v>4</v>
      </c>
      <c r="J27" s="15">
        <v>0</v>
      </c>
      <c r="K27" s="15">
        <v>0</v>
      </c>
      <c r="L27" s="15">
        <v>14</v>
      </c>
      <c r="M27" s="15">
        <v>14</v>
      </c>
      <c r="N27" s="15">
        <v>8</v>
      </c>
      <c r="O27" s="15">
        <v>2.8</v>
      </c>
      <c r="P27" s="42"/>
      <c r="Q27" s="42"/>
      <c r="R27" s="42"/>
      <c r="S27" s="42"/>
    </row>
    <row r="28" spans="1:23" x14ac:dyDescent="0.25">
      <c r="A28" s="41"/>
      <c r="B28" s="36" t="s">
        <v>89</v>
      </c>
      <c r="C28" s="18">
        <f>C25+C26+C27</f>
        <v>380</v>
      </c>
      <c r="D28" s="18">
        <f t="shared" ref="D28:O28" si="2">D25+D26+D27</f>
        <v>22.82</v>
      </c>
      <c r="E28" s="18">
        <f t="shared" si="2"/>
        <v>15.629999999999999</v>
      </c>
      <c r="F28" s="18">
        <f t="shared" si="2"/>
        <v>92.320000000000007</v>
      </c>
      <c r="G28" s="18">
        <f t="shared" si="2"/>
        <v>595.79999999999995</v>
      </c>
      <c r="H28" s="18">
        <f t="shared" si="2"/>
        <v>0.20399999999999999</v>
      </c>
      <c r="I28" s="18">
        <f t="shared" si="2"/>
        <v>4.62</v>
      </c>
      <c r="J28" s="18">
        <f t="shared" si="2"/>
        <v>83.4</v>
      </c>
      <c r="K28" s="18">
        <f t="shared" si="2"/>
        <v>0</v>
      </c>
      <c r="L28" s="18">
        <f t="shared" si="2"/>
        <v>280.52</v>
      </c>
      <c r="M28" s="18">
        <f t="shared" si="2"/>
        <v>336.14</v>
      </c>
      <c r="N28" s="18">
        <f t="shared" si="2"/>
        <v>62.28</v>
      </c>
      <c r="O28" s="18">
        <f t="shared" si="2"/>
        <v>4.6899999999999995</v>
      </c>
      <c r="P28" s="15"/>
      <c r="Q28" s="15"/>
      <c r="R28" s="15"/>
      <c r="S28" s="15"/>
      <c r="T28" s="15"/>
      <c r="U28" s="15"/>
      <c r="V28" s="11"/>
      <c r="W28" s="11"/>
    </row>
    <row r="29" spans="1:23" x14ac:dyDescent="0.25">
      <c r="A29" s="41"/>
      <c r="B29" s="49" t="s">
        <v>20</v>
      </c>
      <c r="C29" s="56">
        <f>C14+C23+C28</f>
        <v>1995</v>
      </c>
      <c r="D29" s="56">
        <f t="shared" ref="D29:O29" si="3">D14+D23+D28</f>
        <v>77.53</v>
      </c>
      <c r="E29" s="56">
        <f t="shared" si="3"/>
        <v>65.81</v>
      </c>
      <c r="F29" s="56">
        <f t="shared" si="3"/>
        <v>302.26</v>
      </c>
      <c r="G29" s="56">
        <f t="shared" si="3"/>
        <v>2119.3599999999997</v>
      </c>
      <c r="H29" s="56">
        <f t="shared" si="3"/>
        <v>1.5840000000000001</v>
      </c>
      <c r="I29" s="56">
        <f t="shared" si="3"/>
        <v>138.18</v>
      </c>
      <c r="J29" s="56">
        <f t="shared" si="3"/>
        <v>214.82</v>
      </c>
      <c r="K29" s="56">
        <f t="shared" si="3"/>
        <v>0.32</v>
      </c>
      <c r="L29" s="56">
        <f t="shared" si="3"/>
        <v>743.31</v>
      </c>
      <c r="M29" s="56">
        <f t="shared" si="3"/>
        <v>1436</v>
      </c>
      <c r="N29" s="56">
        <f t="shared" si="3"/>
        <v>469.80999999999995</v>
      </c>
      <c r="O29" s="57">
        <f t="shared" si="3"/>
        <v>21.589999999999996</v>
      </c>
      <c r="P29" s="15"/>
      <c r="Q29" s="15"/>
      <c r="R29" s="15"/>
      <c r="S29" s="15"/>
      <c r="T29" s="15"/>
      <c r="U29" s="15"/>
      <c r="V29"/>
    </row>
    <row r="30" spans="1:23" x14ac:dyDescent="0.25">
      <c r="C30" s="1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3" x14ac:dyDescent="0.25">
      <c r="B31" s="1" t="s">
        <v>25</v>
      </c>
      <c r="E31" s="22"/>
      <c r="F31" s="22"/>
      <c r="G31" s="22"/>
      <c r="H31" s="22"/>
      <c r="I31" s="22"/>
      <c r="J31" s="22"/>
      <c r="K31" s="22"/>
      <c r="L31" s="22" t="s">
        <v>73</v>
      </c>
      <c r="M31" s="22"/>
      <c r="N31" s="22"/>
      <c r="O31" s="22"/>
    </row>
    <row r="32" spans="1:23" x14ac:dyDescent="0.25">
      <c r="B32" s="1" t="s">
        <v>26</v>
      </c>
      <c r="E32" s="22"/>
      <c r="F32" s="22"/>
      <c r="G32" s="22"/>
      <c r="H32" s="22"/>
      <c r="I32" s="22"/>
      <c r="J32" s="22"/>
      <c r="K32" s="22"/>
      <c r="L32" s="22" t="s">
        <v>76</v>
      </c>
      <c r="M32" s="22"/>
      <c r="N32" s="22"/>
      <c r="O32" s="22"/>
    </row>
    <row r="33" spans="5:22" x14ac:dyDescent="0.25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5:22" x14ac:dyDescent="0.25">
      <c r="E34"/>
      <c r="F34"/>
      <c r="G34"/>
      <c r="H34"/>
      <c r="I34"/>
      <c r="J34"/>
      <c r="K34"/>
      <c r="L34"/>
      <c r="M34"/>
      <c r="N34"/>
      <c r="O34"/>
      <c r="P34"/>
      <c r="V34" s="11"/>
    </row>
    <row r="35" spans="5:22" x14ac:dyDescent="0.25">
      <c r="E35"/>
      <c r="F35"/>
      <c r="G35"/>
      <c r="H35"/>
      <c r="I35"/>
      <c r="J35"/>
      <c r="K35"/>
      <c r="L35"/>
      <c r="M35"/>
      <c r="N35"/>
      <c r="O35"/>
      <c r="P35"/>
      <c r="V35" s="11"/>
    </row>
    <row r="36" spans="5:22" x14ac:dyDescent="0.25">
      <c r="E36"/>
      <c r="F36"/>
      <c r="G36"/>
      <c r="H36"/>
      <c r="I36"/>
      <c r="J36"/>
      <c r="K36"/>
      <c r="L36"/>
      <c r="M36"/>
      <c r="N36"/>
      <c r="O36"/>
      <c r="P36"/>
    </row>
    <row r="37" spans="5:22" x14ac:dyDescent="0.25">
      <c r="E3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5:22" x14ac:dyDescent="0.25">
      <c r="E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5:22" x14ac:dyDescent="0.25">
      <c r="E39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5:22" x14ac:dyDescent="0.25">
      <c r="E4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5:22" x14ac:dyDescent="0.25">
      <c r="E41"/>
      <c r="F41"/>
      <c r="G41"/>
      <c r="H41"/>
      <c r="I41"/>
      <c r="J41"/>
      <c r="K41"/>
      <c r="L41"/>
      <c r="M41"/>
      <c r="N41"/>
      <c r="O41"/>
      <c r="P41"/>
    </row>
    <row r="42" spans="5:22" x14ac:dyDescent="0.25">
      <c r="E42"/>
      <c r="F42"/>
      <c r="G42"/>
      <c r="H42"/>
      <c r="I42"/>
      <c r="J42"/>
      <c r="K42"/>
      <c r="L42"/>
      <c r="M42"/>
      <c r="N42"/>
      <c r="O42"/>
      <c r="P42"/>
    </row>
    <row r="43" spans="5:22" x14ac:dyDescent="0.25">
      <c r="E43"/>
      <c r="F43"/>
      <c r="G43"/>
      <c r="H43"/>
      <c r="I43"/>
      <c r="J43"/>
      <c r="K43"/>
      <c r="L43"/>
      <c r="M43"/>
      <c r="N43"/>
      <c r="O43"/>
      <c r="P43"/>
    </row>
    <row r="44" spans="5:22" x14ac:dyDescent="0.25">
      <c r="E44"/>
      <c r="F44"/>
      <c r="G44"/>
      <c r="H44"/>
      <c r="I44"/>
      <c r="J44"/>
      <c r="K44"/>
      <c r="L44"/>
      <c r="M44"/>
      <c r="N44"/>
      <c r="O44"/>
      <c r="P44"/>
    </row>
    <row r="45" spans="5:22" x14ac:dyDescent="0.25">
      <c r="E45"/>
      <c r="F45"/>
      <c r="G45"/>
      <c r="H45"/>
      <c r="I45"/>
      <c r="J45"/>
      <c r="K45"/>
      <c r="L45"/>
      <c r="M45"/>
      <c r="N45"/>
      <c r="O45"/>
      <c r="P45"/>
    </row>
    <row r="46" spans="5:22" x14ac:dyDescent="0.25">
      <c r="E46"/>
      <c r="F46"/>
      <c r="G46"/>
      <c r="H46"/>
      <c r="I46"/>
      <c r="J46"/>
      <c r="K46"/>
      <c r="L46"/>
      <c r="M46"/>
      <c r="N46"/>
      <c r="O46"/>
      <c r="P46"/>
    </row>
    <row r="47" spans="5:22" x14ac:dyDescent="0.25">
      <c r="E47"/>
      <c r="F47"/>
      <c r="G47"/>
      <c r="H47"/>
      <c r="I47"/>
      <c r="J47"/>
      <c r="K47"/>
      <c r="L47"/>
      <c r="M47"/>
      <c r="N47"/>
      <c r="O47"/>
      <c r="P47"/>
    </row>
    <row r="48" spans="5:22" x14ac:dyDescent="0.25">
      <c r="E4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6:16" x14ac:dyDescent="0.25">
      <c r="F49"/>
      <c r="G49"/>
      <c r="H49"/>
      <c r="I49"/>
      <c r="J49"/>
      <c r="K49"/>
      <c r="L49"/>
      <c r="M49"/>
      <c r="N49"/>
      <c r="O49"/>
      <c r="P49"/>
    </row>
    <row r="50" spans="6:16" x14ac:dyDescent="0.2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6:16" x14ac:dyDescent="0.25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6:16" x14ac:dyDescent="0.25"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6:16" x14ac:dyDescent="0.25">
      <c r="F53"/>
      <c r="G53"/>
      <c r="H53"/>
      <c r="I53"/>
      <c r="J53"/>
      <c r="K53"/>
      <c r="L53"/>
      <c r="M53"/>
      <c r="N53"/>
      <c r="O53"/>
      <c r="P53"/>
    </row>
    <row r="54" spans="6:16" x14ac:dyDescent="0.25">
      <c r="F54"/>
      <c r="G54"/>
      <c r="H54"/>
      <c r="I54"/>
      <c r="J54"/>
      <c r="K54"/>
      <c r="L54"/>
      <c r="M54"/>
      <c r="N54"/>
      <c r="O54"/>
      <c r="P54"/>
    </row>
    <row r="55" spans="6:16" x14ac:dyDescent="0.25">
      <c r="F55"/>
      <c r="G55"/>
      <c r="H55"/>
      <c r="I55"/>
      <c r="J55"/>
      <c r="K55"/>
      <c r="L55"/>
      <c r="M55"/>
      <c r="N55"/>
      <c r="O55"/>
      <c r="P55"/>
    </row>
    <row r="56" spans="6:16" x14ac:dyDescent="0.2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6:16" x14ac:dyDescent="0.2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6:16" x14ac:dyDescent="0.25"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6:16" x14ac:dyDescent="0.2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6:16" x14ac:dyDescent="0.25">
      <c r="F60"/>
      <c r="G60"/>
      <c r="H60"/>
      <c r="I60"/>
      <c r="J60"/>
      <c r="K60"/>
      <c r="L60"/>
      <c r="M60"/>
      <c r="N60"/>
      <c r="O60"/>
      <c r="P60"/>
    </row>
    <row r="61" spans="6:16" x14ac:dyDescent="0.25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6:16" x14ac:dyDescent="0.25"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6:16" x14ac:dyDescent="0.25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572" spans="15:15" x14ac:dyDescent="0.25">
      <c r="O572" s="1">
        <v>33</v>
      </c>
    </row>
  </sheetData>
  <sheetProtection selectLockedCells="1" selectUnlockedCells="1"/>
  <mergeCells count="11">
    <mergeCell ref="L2:O2"/>
    <mergeCell ref="B5:O5"/>
    <mergeCell ref="B15:O15"/>
    <mergeCell ref="B24:O24"/>
    <mergeCell ref="A1:O1"/>
    <mergeCell ref="A2:A3"/>
    <mergeCell ref="B2:B3"/>
    <mergeCell ref="C2:C3"/>
    <mergeCell ref="D2:F2"/>
    <mergeCell ref="G2:G3"/>
    <mergeCell ref="H2:K2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verticalDpi="300" r:id="rId1"/>
  <headerFooter alignWithMargins="0"/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topLeftCell="A10" zoomScaleNormal="100" zoomScaleSheetLayoutView="100" workbookViewId="0">
      <selection activeCell="B31" sqref="B31"/>
    </sheetView>
  </sheetViews>
  <sheetFormatPr defaultColWidth="11.5546875" defaultRowHeight="13.2" x14ac:dyDescent="0.25"/>
  <cols>
    <col min="1" max="1" width="4.6640625" style="1" customWidth="1"/>
    <col min="2" max="2" width="36.109375" style="1" customWidth="1"/>
    <col min="3" max="3" width="8.6640625" style="1" customWidth="1"/>
    <col min="4" max="4" width="6" style="1" customWidth="1"/>
    <col min="5" max="5" width="5.109375" style="1" customWidth="1"/>
    <col min="6" max="6" width="4.44140625" style="1" customWidth="1"/>
    <col min="7" max="7" width="6.33203125" style="1" customWidth="1"/>
    <col min="8" max="8" width="7.6640625" style="1" customWidth="1"/>
    <col min="9" max="9" width="6.88671875" style="1" customWidth="1"/>
    <col min="10" max="10" width="6.5546875" style="1" customWidth="1"/>
    <col min="11" max="11" width="5.109375" style="1" customWidth="1"/>
    <col min="12" max="12" width="6.6640625" style="1" customWidth="1"/>
    <col min="13" max="13" width="5.44140625" style="1" customWidth="1"/>
    <col min="14" max="14" width="7.44140625" style="1" customWidth="1"/>
    <col min="15" max="15" width="7.109375" style="1" customWidth="1"/>
    <col min="16" max="16" width="8.109375" style="1" customWidth="1"/>
    <col min="17" max="16384" width="11.5546875" style="1"/>
  </cols>
  <sheetData>
    <row r="1" spans="1:22" s="3" customFormat="1" ht="30.6" customHeight="1" x14ac:dyDescent="0.25">
      <c r="A1" s="69" t="s">
        <v>102</v>
      </c>
      <c r="B1" s="69"/>
      <c r="C1" s="69"/>
      <c r="D1" s="69"/>
      <c r="E1" s="69"/>
      <c r="F1" s="69"/>
      <c r="G1" s="69"/>
      <c r="H1" s="2"/>
      <c r="I1" s="2"/>
      <c r="J1" s="2"/>
      <c r="K1" s="2"/>
      <c r="L1" s="2"/>
      <c r="M1" s="2"/>
    </row>
    <row r="2" spans="1:22" ht="26.1" customHeight="1" x14ac:dyDescent="0.25">
      <c r="A2" s="59" t="s">
        <v>0</v>
      </c>
      <c r="B2" s="60" t="s">
        <v>1</v>
      </c>
      <c r="C2" s="59" t="s">
        <v>2</v>
      </c>
      <c r="D2" s="59" t="s">
        <v>3</v>
      </c>
      <c r="E2" s="59"/>
      <c r="F2" s="59"/>
      <c r="G2" s="59" t="s">
        <v>4</v>
      </c>
      <c r="H2" s="61" t="s">
        <v>5</v>
      </c>
      <c r="I2" s="61"/>
      <c r="J2" s="61"/>
      <c r="K2" s="61"/>
      <c r="L2" s="62" t="s">
        <v>6</v>
      </c>
      <c r="M2" s="62"/>
      <c r="N2" s="62"/>
      <c r="O2" s="62"/>
    </row>
    <row r="3" spans="1:22" ht="17.25" customHeight="1" x14ac:dyDescent="0.25">
      <c r="A3" s="59"/>
      <c r="B3" s="60"/>
      <c r="C3" s="59"/>
      <c r="D3" s="5" t="s">
        <v>7</v>
      </c>
      <c r="E3" s="5" t="s">
        <v>8</v>
      </c>
      <c r="F3" s="5" t="s">
        <v>9</v>
      </c>
      <c r="G3" s="59"/>
      <c r="H3" s="5" t="s">
        <v>10</v>
      </c>
      <c r="I3" s="6" t="s">
        <v>11</v>
      </c>
      <c r="J3" s="5" t="s">
        <v>35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22" ht="17.25" customHeight="1" x14ac:dyDescent="0.25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</row>
    <row r="5" spans="1:22" ht="12.9" customHeight="1" x14ac:dyDescent="0.25">
      <c r="B5" s="63" t="s">
        <v>88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2" ht="12.9" customHeight="1" x14ac:dyDescent="0.25">
      <c r="A6" s="41">
        <v>23</v>
      </c>
      <c r="B6" s="21" t="s">
        <v>83</v>
      </c>
      <c r="C6" s="21">
        <v>100</v>
      </c>
      <c r="D6" s="23">
        <v>1.1000000000000001</v>
      </c>
      <c r="E6" s="23">
        <v>6.11</v>
      </c>
      <c r="F6" s="23">
        <v>4.5599999999999996</v>
      </c>
      <c r="G6" s="23">
        <v>77.7</v>
      </c>
      <c r="H6" s="23">
        <v>0.04</v>
      </c>
      <c r="I6" s="23">
        <v>18</v>
      </c>
      <c r="J6" s="23">
        <v>0</v>
      </c>
      <c r="K6" s="23"/>
      <c r="L6" s="23">
        <v>17.7</v>
      </c>
      <c r="M6" s="23">
        <v>31.8</v>
      </c>
      <c r="N6" s="23">
        <v>17.45</v>
      </c>
      <c r="O6" s="23">
        <v>0.83</v>
      </c>
    </row>
    <row r="7" spans="1:22" x14ac:dyDescent="0.25">
      <c r="A7" s="41">
        <v>210</v>
      </c>
      <c r="B7" s="14" t="s">
        <v>59</v>
      </c>
      <c r="C7" s="15">
        <v>120</v>
      </c>
      <c r="D7" s="15">
        <v>14.3</v>
      </c>
      <c r="E7" s="15">
        <v>23.5</v>
      </c>
      <c r="F7" s="15">
        <v>2.04</v>
      </c>
      <c r="G7" s="15">
        <v>278</v>
      </c>
      <c r="H7" s="15">
        <v>0.08</v>
      </c>
      <c r="I7" s="15">
        <v>0.26</v>
      </c>
      <c r="J7" s="15">
        <v>290</v>
      </c>
      <c r="K7" s="15"/>
      <c r="L7" s="15">
        <v>209.2</v>
      </c>
      <c r="M7" s="15">
        <v>249.8</v>
      </c>
      <c r="N7" s="15">
        <v>17.46</v>
      </c>
      <c r="O7" s="15">
        <v>2.2000000000000002</v>
      </c>
    </row>
    <row r="8" spans="1:22" x14ac:dyDescent="0.25">
      <c r="A8" s="41"/>
      <c r="B8" s="1" t="s">
        <v>48</v>
      </c>
      <c r="C8" s="15">
        <v>30</v>
      </c>
      <c r="D8" s="15">
        <v>3.4</v>
      </c>
      <c r="E8" s="15">
        <v>0.6</v>
      </c>
      <c r="F8" s="15">
        <v>23.2</v>
      </c>
      <c r="G8" s="15">
        <v>107.5</v>
      </c>
      <c r="H8" s="15">
        <v>0.08</v>
      </c>
      <c r="I8" s="15">
        <v>0</v>
      </c>
      <c r="J8" s="15">
        <v>0</v>
      </c>
      <c r="K8" s="15"/>
      <c r="L8" s="15">
        <v>15</v>
      </c>
      <c r="M8" s="15">
        <v>61.5</v>
      </c>
      <c r="N8" s="15">
        <v>23</v>
      </c>
      <c r="O8" s="15">
        <v>23</v>
      </c>
    </row>
    <row r="9" spans="1:22" ht="13.5" customHeight="1" x14ac:dyDescent="0.25">
      <c r="A9" s="41">
        <v>382</v>
      </c>
      <c r="B9" s="22" t="s">
        <v>62</v>
      </c>
      <c r="C9" s="15">
        <v>200</v>
      </c>
      <c r="D9" s="15">
        <v>4</v>
      </c>
      <c r="E9" s="15">
        <v>3.5</v>
      </c>
      <c r="F9" s="15">
        <v>17.5</v>
      </c>
      <c r="G9" s="15">
        <v>118.6</v>
      </c>
      <c r="H9" s="15">
        <v>5.6000000000000001E-2</v>
      </c>
      <c r="I9" s="15">
        <v>1.58</v>
      </c>
      <c r="J9" s="15">
        <v>24.4</v>
      </c>
      <c r="K9" s="15"/>
      <c r="L9" s="15">
        <v>152</v>
      </c>
      <c r="M9" s="15">
        <v>124.56</v>
      </c>
      <c r="N9" s="15">
        <v>21.3</v>
      </c>
      <c r="O9" s="15">
        <v>0.47</v>
      </c>
    </row>
    <row r="10" spans="1:22" x14ac:dyDescent="0.25">
      <c r="A10" s="41">
        <v>338</v>
      </c>
      <c r="B10" s="1" t="s">
        <v>69</v>
      </c>
      <c r="C10" s="15">
        <v>200</v>
      </c>
      <c r="D10" s="15">
        <v>0.8</v>
      </c>
      <c r="E10" s="15">
        <v>0.6</v>
      </c>
      <c r="F10" s="15">
        <v>20.6</v>
      </c>
      <c r="G10" s="15">
        <v>94</v>
      </c>
      <c r="H10" s="15">
        <v>0.04</v>
      </c>
      <c r="I10" s="15">
        <v>10</v>
      </c>
      <c r="J10" s="15">
        <v>0</v>
      </c>
      <c r="K10" s="15"/>
      <c r="L10" s="15">
        <v>38</v>
      </c>
      <c r="M10" s="15">
        <v>32</v>
      </c>
      <c r="N10" s="15">
        <v>24</v>
      </c>
      <c r="O10" s="15">
        <v>4.5999999999999996</v>
      </c>
    </row>
    <row r="11" spans="1:22" x14ac:dyDescent="0.25">
      <c r="A11" s="41"/>
      <c r="B11" s="1" t="s">
        <v>52</v>
      </c>
      <c r="C11" s="15">
        <v>40</v>
      </c>
      <c r="D11" s="15">
        <v>3.7</v>
      </c>
      <c r="E11" s="15">
        <v>1.45</v>
      </c>
      <c r="F11" s="15">
        <v>25.7</v>
      </c>
      <c r="G11" s="15">
        <v>125</v>
      </c>
      <c r="H11" s="15">
        <v>0.08</v>
      </c>
      <c r="I11" s="15">
        <v>0</v>
      </c>
      <c r="J11" s="15">
        <v>0</v>
      </c>
      <c r="K11" s="15"/>
      <c r="L11" s="15">
        <v>12.5</v>
      </c>
      <c r="M11" s="15">
        <v>41</v>
      </c>
      <c r="N11" s="15">
        <v>16.5</v>
      </c>
      <c r="O11" s="15">
        <v>0.75</v>
      </c>
    </row>
    <row r="12" spans="1:22" x14ac:dyDescent="0.25">
      <c r="A12" s="41">
        <v>14</v>
      </c>
      <c r="B12" s="1" t="s">
        <v>31</v>
      </c>
      <c r="C12" s="24">
        <v>10</v>
      </c>
      <c r="D12" s="15">
        <v>0.08</v>
      </c>
      <c r="E12" s="15">
        <v>7.25</v>
      </c>
      <c r="F12" s="15">
        <v>0.13</v>
      </c>
      <c r="G12" s="15">
        <v>66</v>
      </c>
      <c r="H12" s="15">
        <v>0</v>
      </c>
      <c r="I12" s="15">
        <v>0</v>
      </c>
      <c r="J12" s="15">
        <v>40</v>
      </c>
      <c r="K12" s="15"/>
      <c r="L12" s="15">
        <v>2.4</v>
      </c>
      <c r="M12" s="15">
        <v>3</v>
      </c>
      <c r="N12" s="15">
        <v>0</v>
      </c>
      <c r="O12" s="15">
        <v>0.02</v>
      </c>
      <c r="P12" s="15"/>
      <c r="Q12" s="15"/>
      <c r="R12" s="15"/>
      <c r="S12" s="15"/>
      <c r="T12" s="15"/>
      <c r="U12" s="15"/>
      <c r="V12" s="11"/>
    </row>
    <row r="13" spans="1:22" s="36" customFormat="1" x14ac:dyDescent="0.25">
      <c r="A13" s="47"/>
      <c r="B13" s="39" t="s">
        <v>90</v>
      </c>
      <c r="C13" s="40">
        <f>C6+C7+C8+C9+C10+C11+C12</f>
        <v>700</v>
      </c>
      <c r="D13" s="40">
        <f t="shared" ref="D13:O13" si="0">D6+D7+D8+D9+D10+D11+D12</f>
        <v>27.38</v>
      </c>
      <c r="E13" s="40">
        <f t="shared" si="0"/>
        <v>43.010000000000005</v>
      </c>
      <c r="F13" s="40">
        <f t="shared" si="0"/>
        <v>93.73</v>
      </c>
      <c r="G13" s="40">
        <f t="shared" si="0"/>
        <v>866.8</v>
      </c>
      <c r="H13" s="40">
        <f t="shared" si="0"/>
        <v>0.376</v>
      </c>
      <c r="I13" s="40">
        <f t="shared" si="0"/>
        <v>29.840000000000003</v>
      </c>
      <c r="J13" s="40">
        <f t="shared" si="0"/>
        <v>354.4</v>
      </c>
      <c r="K13" s="40">
        <f t="shared" si="0"/>
        <v>0</v>
      </c>
      <c r="L13" s="40">
        <f t="shared" si="0"/>
        <v>446.79999999999995</v>
      </c>
      <c r="M13" s="40">
        <f t="shared" si="0"/>
        <v>543.66000000000008</v>
      </c>
      <c r="N13" s="40">
        <f t="shared" si="0"/>
        <v>119.71</v>
      </c>
      <c r="O13" s="40">
        <f t="shared" si="0"/>
        <v>31.87</v>
      </c>
    </row>
    <row r="14" spans="1:22" x14ac:dyDescent="0.25">
      <c r="A14" s="41"/>
      <c r="B14" s="64" t="s">
        <v>17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22" x14ac:dyDescent="0.25">
      <c r="A15" s="41">
        <v>71</v>
      </c>
      <c r="B15" s="14" t="s">
        <v>29</v>
      </c>
      <c r="C15" s="11">
        <v>50</v>
      </c>
      <c r="D15" s="11">
        <v>0.35</v>
      </c>
      <c r="E15" s="12">
        <v>0.05</v>
      </c>
      <c r="F15" s="11">
        <v>0.95</v>
      </c>
      <c r="G15" s="11">
        <v>6</v>
      </c>
      <c r="H15" s="11">
        <v>0.02</v>
      </c>
      <c r="I15" s="11">
        <v>2.4500000000000002</v>
      </c>
      <c r="J15" s="29">
        <v>0</v>
      </c>
      <c r="K15" s="29"/>
      <c r="L15" s="11">
        <v>8.5</v>
      </c>
      <c r="M15" s="11">
        <v>15</v>
      </c>
      <c r="N15" s="11">
        <v>7</v>
      </c>
      <c r="O15" s="11">
        <v>0.25</v>
      </c>
      <c r="P15" s="42"/>
      <c r="Q15" s="42"/>
      <c r="R15" s="42"/>
      <c r="S15" s="42"/>
    </row>
    <row r="16" spans="1:22" x14ac:dyDescent="0.25">
      <c r="A16" s="41">
        <v>99</v>
      </c>
      <c r="B16" s="14" t="s">
        <v>84</v>
      </c>
      <c r="C16" s="15">
        <v>275</v>
      </c>
      <c r="D16" s="15">
        <v>5.41</v>
      </c>
      <c r="E16" s="15">
        <v>6.72</v>
      </c>
      <c r="F16" s="15">
        <v>9.14</v>
      </c>
      <c r="G16" s="15">
        <v>141.9</v>
      </c>
      <c r="H16" s="15">
        <v>7.0000000000000007E-2</v>
      </c>
      <c r="I16" s="15">
        <v>10.3</v>
      </c>
      <c r="J16" s="15">
        <v>0</v>
      </c>
      <c r="K16" s="15">
        <v>0</v>
      </c>
      <c r="L16" s="15">
        <v>36.29</v>
      </c>
      <c r="M16" s="15">
        <v>73.459999999999994</v>
      </c>
      <c r="N16" s="15">
        <v>23.7</v>
      </c>
      <c r="O16" s="15">
        <v>1.19</v>
      </c>
    </row>
    <row r="17" spans="1:19" x14ac:dyDescent="0.25">
      <c r="A17" s="41">
        <v>291</v>
      </c>
      <c r="B17" s="14" t="s">
        <v>53</v>
      </c>
      <c r="C17" s="15">
        <v>200</v>
      </c>
      <c r="D17" s="15">
        <v>18</v>
      </c>
      <c r="E17" s="15">
        <v>8.94</v>
      </c>
      <c r="F17" s="15">
        <v>36.450000000000003</v>
      </c>
      <c r="G17" s="15">
        <v>298.66000000000003</v>
      </c>
      <c r="H17" s="15">
        <v>0.08</v>
      </c>
      <c r="I17" s="15">
        <v>6.53</v>
      </c>
      <c r="J17" s="15">
        <v>28</v>
      </c>
      <c r="K17" s="15"/>
      <c r="L17" s="15">
        <v>36</v>
      </c>
      <c r="M17" s="15">
        <v>189.3</v>
      </c>
      <c r="N17" s="15">
        <v>53.9</v>
      </c>
      <c r="O17" s="15">
        <v>1.86</v>
      </c>
    </row>
    <row r="18" spans="1:19" x14ac:dyDescent="0.25">
      <c r="A18" s="41">
        <v>348</v>
      </c>
      <c r="B18" s="1" t="s">
        <v>54</v>
      </c>
      <c r="C18" s="15">
        <v>200</v>
      </c>
      <c r="D18" s="15">
        <v>0.78</v>
      </c>
      <c r="E18" s="15">
        <v>0.04</v>
      </c>
      <c r="F18" s="15">
        <v>27.63</v>
      </c>
      <c r="G18" s="15">
        <v>114.8</v>
      </c>
      <c r="H18" s="15">
        <v>0.01</v>
      </c>
      <c r="I18" s="15">
        <v>50.6</v>
      </c>
      <c r="J18" s="15">
        <v>0</v>
      </c>
      <c r="K18" s="15"/>
      <c r="L18" s="15">
        <v>12.3</v>
      </c>
      <c r="M18" s="15">
        <v>21.9</v>
      </c>
      <c r="N18" s="15">
        <v>17.5</v>
      </c>
      <c r="O18" s="15">
        <v>0.48</v>
      </c>
    </row>
    <row r="19" spans="1:19" x14ac:dyDescent="0.25">
      <c r="A19" s="41"/>
      <c r="B19" s="1" t="s">
        <v>48</v>
      </c>
      <c r="C19" s="15">
        <v>50</v>
      </c>
      <c r="D19" s="11">
        <v>4.05</v>
      </c>
      <c r="E19" s="11">
        <v>0.6</v>
      </c>
      <c r="F19" s="11">
        <v>21</v>
      </c>
      <c r="G19" s="11">
        <v>101.5</v>
      </c>
      <c r="H19" s="11">
        <v>0.1</v>
      </c>
      <c r="I19" s="11">
        <v>0</v>
      </c>
      <c r="J19" s="29">
        <v>0</v>
      </c>
      <c r="K19" s="29"/>
      <c r="L19" s="11">
        <v>18.5</v>
      </c>
      <c r="M19" s="11">
        <v>109</v>
      </c>
      <c r="N19" s="11">
        <v>32.5</v>
      </c>
      <c r="O19" s="11">
        <v>1.4</v>
      </c>
    </row>
    <row r="20" spans="1:19" x14ac:dyDescent="0.25">
      <c r="A20" s="41"/>
      <c r="B20" s="1" t="s">
        <v>30</v>
      </c>
      <c r="C20" s="11">
        <v>20</v>
      </c>
      <c r="D20" s="11">
        <v>1.58</v>
      </c>
      <c r="E20" s="11">
        <v>0.2</v>
      </c>
      <c r="F20" s="11">
        <v>9.66</v>
      </c>
      <c r="G20" s="11">
        <v>46.76</v>
      </c>
      <c r="H20" s="11">
        <v>0.02</v>
      </c>
      <c r="I20" s="11">
        <v>0</v>
      </c>
      <c r="J20" s="29">
        <v>0</v>
      </c>
      <c r="K20" s="29">
        <v>0.26</v>
      </c>
      <c r="L20" s="11">
        <v>4.5999999999999996</v>
      </c>
      <c r="M20" s="11">
        <v>17.399999999999999</v>
      </c>
      <c r="N20" s="11">
        <v>6.6</v>
      </c>
      <c r="O20" s="11">
        <v>0.22</v>
      </c>
      <c r="P20" s="42"/>
      <c r="Q20" s="42"/>
      <c r="R20" s="42"/>
      <c r="S20" s="42"/>
    </row>
    <row r="21" spans="1:19" x14ac:dyDescent="0.25">
      <c r="A21" s="41"/>
      <c r="B21" s="1" t="s">
        <v>68</v>
      </c>
      <c r="C21" s="15">
        <v>50</v>
      </c>
      <c r="D21" s="15">
        <v>3.45</v>
      </c>
      <c r="E21" s="15">
        <v>17.850000000000001</v>
      </c>
      <c r="F21" s="15">
        <v>24.75</v>
      </c>
      <c r="G21" s="15">
        <v>273.5</v>
      </c>
      <c r="H21" s="15">
        <v>0.02</v>
      </c>
      <c r="I21" s="15">
        <v>0</v>
      </c>
      <c r="J21" s="15">
        <v>0</v>
      </c>
      <c r="K21" s="15"/>
      <c r="L21" s="15">
        <v>93.5</v>
      </c>
      <c r="M21" s="15">
        <v>117.5</v>
      </c>
      <c r="N21" s="15">
        <v>19</v>
      </c>
      <c r="O21" s="15">
        <v>0.9</v>
      </c>
      <c r="P21" s="42"/>
      <c r="Q21" s="42"/>
      <c r="R21" s="42"/>
      <c r="S21" s="42"/>
    </row>
    <row r="22" spans="1:19" x14ac:dyDescent="0.25">
      <c r="A22" s="47"/>
      <c r="B22" s="36" t="s">
        <v>39</v>
      </c>
      <c r="C22" s="37">
        <f>C15+C16+C17+C18+C19+C20+C21</f>
        <v>845</v>
      </c>
      <c r="D22" s="37">
        <f t="shared" ref="D22:O22" si="1">D15+D16+D17+D18+D19+D20+D21</f>
        <v>33.620000000000005</v>
      </c>
      <c r="E22" s="37">
        <f t="shared" si="1"/>
        <v>34.4</v>
      </c>
      <c r="F22" s="37">
        <f t="shared" si="1"/>
        <v>129.57999999999998</v>
      </c>
      <c r="G22" s="37">
        <f t="shared" si="1"/>
        <v>983.12</v>
      </c>
      <c r="H22" s="37">
        <f t="shared" si="1"/>
        <v>0.32000000000000006</v>
      </c>
      <c r="I22" s="37">
        <f t="shared" si="1"/>
        <v>69.88</v>
      </c>
      <c r="J22" s="37">
        <f t="shared" si="1"/>
        <v>28</v>
      </c>
      <c r="K22" s="37">
        <f t="shared" si="1"/>
        <v>0.26</v>
      </c>
      <c r="L22" s="37">
        <f t="shared" si="1"/>
        <v>209.69</v>
      </c>
      <c r="M22" s="37">
        <f t="shared" si="1"/>
        <v>543.55999999999995</v>
      </c>
      <c r="N22" s="37">
        <f t="shared" si="1"/>
        <v>160.19999999999999</v>
      </c>
      <c r="O22" s="37">
        <f t="shared" si="1"/>
        <v>6.3</v>
      </c>
      <c r="P22" s="42"/>
      <c r="Q22" s="42"/>
      <c r="R22" s="42"/>
      <c r="S22" s="42"/>
    </row>
    <row r="23" spans="1:19" ht="15" customHeight="1" x14ac:dyDescent="0.35">
      <c r="A23" s="41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42"/>
      <c r="Q23" s="42"/>
      <c r="R23" s="42"/>
      <c r="S23" s="42"/>
    </row>
    <row r="24" spans="1:19" x14ac:dyDescent="0.25">
      <c r="A24" s="41">
        <v>386</v>
      </c>
      <c r="B24" s="1" t="s">
        <v>51</v>
      </c>
      <c r="C24" s="11">
        <v>250</v>
      </c>
      <c r="D24" s="11">
        <v>7.25</v>
      </c>
      <c r="E24" s="11">
        <v>6.27</v>
      </c>
      <c r="F24" s="11">
        <v>10</v>
      </c>
      <c r="G24" s="11">
        <v>125</v>
      </c>
      <c r="H24" s="11">
        <v>0.1</v>
      </c>
      <c r="I24" s="11">
        <v>1.75</v>
      </c>
      <c r="J24" s="11">
        <v>50</v>
      </c>
      <c r="K24" s="11"/>
      <c r="L24" s="11">
        <v>300</v>
      </c>
      <c r="M24" s="11">
        <v>225</v>
      </c>
      <c r="N24" s="11">
        <v>35</v>
      </c>
      <c r="O24" s="11">
        <v>0.25</v>
      </c>
      <c r="P24" s="42"/>
      <c r="Q24" s="42"/>
      <c r="R24" s="42"/>
      <c r="S24" s="42"/>
    </row>
    <row r="25" spans="1:19" ht="13.2" customHeight="1" x14ac:dyDescent="0.25">
      <c r="A25" s="41"/>
      <c r="B25" s="1" t="s">
        <v>52</v>
      </c>
      <c r="C25" s="15">
        <v>40</v>
      </c>
      <c r="D25" s="15">
        <v>3.7</v>
      </c>
      <c r="E25" s="15">
        <v>1.45</v>
      </c>
      <c r="F25" s="15">
        <v>25.7</v>
      </c>
      <c r="G25" s="15">
        <v>125</v>
      </c>
      <c r="H25" s="15">
        <v>0.08</v>
      </c>
      <c r="I25" s="15">
        <v>0</v>
      </c>
      <c r="J25" s="15">
        <v>0</v>
      </c>
      <c r="K25" s="15"/>
      <c r="L25" s="15">
        <v>12.5</v>
      </c>
      <c r="M25" s="15">
        <v>41</v>
      </c>
      <c r="N25" s="15">
        <v>16.5</v>
      </c>
      <c r="O25" s="15">
        <v>0.75</v>
      </c>
    </row>
    <row r="26" spans="1:19" s="36" customFormat="1" x14ac:dyDescent="0.25">
      <c r="A26" s="47"/>
      <c r="B26" s="36" t="s">
        <v>89</v>
      </c>
      <c r="C26" s="18">
        <f>SUM(C24:C25)</f>
        <v>290</v>
      </c>
      <c r="D26" s="18">
        <f t="shared" ref="D26:O26" si="2">SUM(D24:D25)</f>
        <v>10.95</v>
      </c>
      <c r="E26" s="18">
        <f t="shared" si="2"/>
        <v>7.72</v>
      </c>
      <c r="F26" s="18">
        <f t="shared" si="2"/>
        <v>35.700000000000003</v>
      </c>
      <c r="G26" s="18">
        <f t="shared" si="2"/>
        <v>250</v>
      </c>
      <c r="H26" s="18">
        <f t="shared" si="2"/>
        <v>0.18</v>
      </c>
      <c r="I26" s="18">
        <f t="shared" si="2"/>
        <v>1.75</v>
      </c>
      <c r="J26" s="18">
        <f t="shared" si="2"/>
        <v>50</v>
      </c>
      <c r="K26" s="18">
        <f t="shared" si="2"/>
        <v>0</v>
      </c>
      <c r="L26" s="18">
        <f t="shared" si="2"/>
        <v>312.5</v>
      </c>
      <c r="M26" s="18">
        <f t="shared" si="2"/>
        <v>266</v>
      </c>
      <c r="N26" s="18">
        <f t="shared" si="2"/>
        <v>51.5</v>
      </c>
      <c r="O26" s="18">
        <f t="shared" si="2"/>
        <v>1</v>
      </c>
    </row>
    <row r="27" spans="1:19" s="36" customFormat="1" x14ac:dyDescent="0.25">
      <c r="A27" s="47"/>
      <c r="B27" s="49" t="s">
        <v>20</v>
      </c>
      <c r="C27" s="56">
        <f>C13+C22+C26</f>
        <v>1835</v>
      </c>
      <c r="D27" s="56">
        <f t="shared" ref="D27:O27" si="3">D13+D22+D26</f>
        <v>71.95</v>
      </c>
      <c r="E27" s="56">
        <f t="shared" si="3"/>
        <v>85.13</v>
      </c>
      <c r="F27" s="56">
        <f t="shared" si="3"/>
        <v>259.01</v>
      </c>
      <c r="G27" s="56">
        <f t="shared" si="3"/>
        <v>2099.92</v>
      </c>
      <c r="H27" s="56">
        <f t="shared" si="3"/>
        <v>0.87600000000000011</v>
      </c>
      <c r="I27" s="56">
        <f t="shared" si="3"/>
        <v>101.47</v>
      </c>
      <c r="J27" s="56">
        <f t="shared" si="3"/>
        <v>432.4</v>
      </c>
      <c r="K27" s="56">
        <f t="shared" si="3"/>
        <v>0.26</v>
      </c>
      <c r="L27" s="56">
        <f t="shared" si="3"/>
        <v>968.99</v>
      </c>
      <c r="M27" s="56">
        <f t="shared" si="3"/>
        <v>1353.22</v>
      </c>
      <c r="N27" s="56">
        <f t="shared" si="3"/>
        <v>331.40999999999997</v>
      </c>
      <c r="O27" s="57">
        <f t="shared" si="3"/>
        <v>39.17</v>
      </c>
    </row>
    <row r="28" spans="1:19" x14ac:dyDescent="0.25">
      <c r="A28" s="41"/>
      <c r="C28" s="11"/>
      <c r="D28"/>
      <c r="E28"/>
      <c r="F28"/>
      <c r="G28"/>
      <c r="H28"/>
      <c r="I28"/>
      <c r="J28"/>
      <c r="K28"/>
      <c r="L28"/>
      <c r="M28"/>
      <c r="N28"/>
      <c r="O28"/>
    </row>
    <row r="29" spans="1:19" s="36" customFormat="1" x14ac:dyDescent="0.25">
      <c r="A29" s="1"/>
      <c r="B29" s="1" t="s">
        <v>25</v>
      </c>
      <c r="C29" s="1"/>
      <c r="D29" s="1"/>
      <c r="E29" s="22"/>
      <c r="F29" s="22"/>
      <c r="G29" s="22"/>
      <c r="H29" s="22"/>
      <c r="I29" s="22"/>
      <c r="J29" s="22"/>
      <c r="K29" s="22"/>
      <c r="L29" s="22" t="s">
        <v>70</v>
      </c>
      <c r="M29" s="22"/>
      <c r="N29" s="22"/>
      <c r="O29" s="22"/>
    </row>
    <row r="30" spans="1:19" x14ac:dyDescent="0.25">
      <c r="B30" s="1" t="s">
        <v>26</v>
      </c>
      <c r="E30" s="22"/>
      <c r="F30" s="22"/>
      <c r="G30" s="22"/>
      <c r="H30" s="22"/>
      <c r="I30" s="22"/>
      <c r="J30" s="22"/>
      <c r="K30" s="22"/>
      <c r="L30" s="22" t="s">
        <v>27</v>
      </c>
      <c r="M30" s="22"/>
      <c r="N30" s="22"/>
      <c r="O30" s="22"/>
    </row>
    <row r="31" spans="1:19" x14ac:dyDescent="0.2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9" x14ac:dyDescent="0.25">
      <c r="E32" s="22"/>
      <c r="F32" s="22"/>
      <c r="G32" s="22"/>
      <c r="H32" s="22"/>
    </row>
    <row r="33" spans="1:14" x14ac:dyDescent="0.25">
      <c r="E33"/>
      <c r="F33"/>
      <c r="G33"/>
      <c r="H33"/>
      <c r="N33" s="11"/>
    </row>
    <row r="34" spans="1:14" ht="0.75" customHeight="1" x14ac:dyDescent="0.25">
      <c r="E34"/>
      <c r="F34"/>
      <c r="G34"/>
      <c r="H34"/>
      <c r="N34" s="11"/>
    </row>
    <row r="35" spans="1:14" x14ac:dyDescent="0.25">
      <c r="A35" s="25"/>
      <c r="E35"/>
      <c r="F35"/>
      <c r="G35"/>
      <c r="H35"/>
    </row>
    <row r="36" spans="1:14" x14ac:dyDescent="0.25">
      <c r="A36" s="11"/>
      <c r="E36"/>
      <c r="F36" s="18"/>
      <c r="G36" s="18"/>
      <c r="H36" s="18"/>
    </row>
    <row r="37" spans="1:14" x14ac:dyDescent="0.25">
      <c r="E37"/>
      <c r="F37" s="11"/>
      <c r="G37" s="11"/>
      <c r="H37" s="11"/>
    </row>
    <row r="38" spans="1:14" x14ac:dyDescent="0.25">
      <c r="E38"/>
      <c r="F38" s="11"/>
      <c r="G38" s="11"/>
      <c r="H38" s="11"/>
    </row>
    <row r="39" spans="1:14" x14ac:dyDescent="0.25">
      <c r="E39"/>
      <c r="F39" s="11"/>
      <c r="G39" s="11"/>
      <c r="H39" s="11"/>
    </row>
    <row r="40" spans="1:14" x14ac:dyDescent="0.25">
      <c r="E40"/>
      <c r="F40"/>
      <c r="G40"/>
      <c r="H40"/>
    </row>
    <row r="41" spans="1:14" x14ac:dyDescent="0.25">
      <c r="E41"/>
      <c r="F41"/>
      <c r="G41"/>
      <c r="H41"/>
    </row>
    <row r="42" spans="1:14" x14ac:dyDescent="0.25">
      <c r="E42"/>
      <c r="F42"/>
      <c r="G42"/>
      <c r="H42"/>
    </row>
    <row r="43" spans="1:14" x14ac:dyDescent="0.25">
      <c r="E43"/>
      <c r="F43"/>
      <c r="G43"/>
      <c r="H43"/>
    </row>
    <row r="44" spans="1:14" x14ac:dyDescent="0.25">
      <c r="E44"/>
      <c r="F44"/>
      <c r="G44"/>
      <c r="H44"/>
    </row>
    <row r="45" spans="1:14" x14ac:dyDescent="0.25">
      <c r="E45"/>
      <c r="F45"/>
      <c r="G45"/>
      <c r="H45"/>
    </row>
    <row r="46" spans="1:14" x14ac:dyDescent="0.25">
      <c r="E46"/>
      <c r="F46"/>
      <c r="G46"/>
      <c r="H46"/>
    </row>
    <row r="47" spans="1:14" x14ac:dyDescent="0.25">
      <c r="E47"/>
      <c r="F47" s="11"/>
      <c r="G47" s="11"/>
      <c r="H47" s="11"/>
    </row>
    <row r="48" spans="1:14" x14ac:dyDescent="0.25">
      <c r="F48"/>
      <c r="G48"/>
      <c r="H48"/>
    </row>
    <row r="49" spans="6:8" x14ac:dyDescent="0.25">
      <c r="F49" s="11"/>
      <c r="G49" s="11"/>
      <c r="H49" s="11"/>
    </row>
    <row r="50" spans="6:8" x14ac:dyDescent="0.25">
      <c r="F50" s="11"/>
      <c r="G50" s="11"/>
      <c r="H50" s="11"/>
    </row>
    <row r="51" spans="6:8" x14ac:dyDescent="0.25">
      <c r="F51" s="11"/>
      <c r="G51" s="11"/>
      <c r="H51" s="11"/>
    </row>
    <row r="52" spans="6:8" x14ac:dyDescent="0.25">
      <c r="F52"/>
      <c r="G52"/>
      <c r="H52"/>
    </row>
    <row r="53" spans="6:8" x14ac:dyDescent="0.25">
      <c r="F53"/>
      <c r="G53"/>
      <c r="H53"/>
    </row>
    <row r="54" spans="6:8" x14ac:dyDescent="0.25">
      <c r="F54"/>
      <c r="G54"/>
      <c r="H54"/>
    </row>
    <row r="55" spans="6:8" x14ac:dyDescent="0.25">
      <c r="F55" s="11"/>
      <c r="G55" s="11"/>
      <c r="H55" s="11"/>
    </row>
    <row r="56" spans="6:8" x14ac:dyDescent="0.25">
      <c r="F56" s="11"/>
      <c r="G56" s="11"/>
      <c r="H56" s="11"/>
    </row>
    <row r="57" spans="6:8" x14ac:dyDescent="0.25">
      <c r="F57" s="11"/>
      <c r="G57" s="11"/>
      <c r="H57" s="11"/>
    </row>
    <row r="58" spans="6:8" x14ac:dyDescent="0.25">
      <c r="F58" s="11"/>
      <c r="G58" s="11"/>
      <c r="H58" s="11"/>
    </row>
    <row r="59" spans="6:8" x14ac:dyDescent="0.25">
      <c r="F59"/>
      <c r="G59"/>
      <c r="H59"/>
    </row>
    <row r="60" spans="6:8" x14ac:dyDescent="0.25">
      <c r="F60" s="11"/>
      <c r="G60" s="11"/>
      <c r="H60" s="11"/>
    </row>
    <row r="61" spans="6:8" x14ac:dyDescent="0.25">
      <c r="F61" s="11"/>
      <c r="G61" s="11"/>
      <c r="H61" s="11"/>
    </row>
    <row r="62" spans="6:8" x14ac:dyDescent="0.25">
      <c r="F62" s="11"/>
      <c r="G62" s="11"/>
      <c r="H62" s="11"/>
    </row>
  </sheetData>
  <sheetProtection selectLockedCells="1" selectUnlockedCells="1"/>
  <mergeCells count="11">
    <mergeCell ref="A1:G1"/>
    <mergeCell ref="A2:A3"/>
    <mergeCell ref="B2:B3"/>
    <mergeCell ref="C2:C3"/>
    <mergeCell ref="D2:F2"/>
    <mergeCell ref="G2:G3"/>
    <mergeCell ref="H2:K2"/>
    <mergeCell ref="L2:O2"/>
    <mergeCell ref="B5:O5"/>
    <mergeCell ref="B14:O14"/>
    <mergeCell ref="B23:O23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scale="99" orientation="landscape" horizontalDpi="300" verticalDpi="300" r:id="rId1"/>
  <headerFooter alignWithMargins="0"/>
  <rowBreaks count="2" manualBreakCount="2">
    <brk id="28" max="16383" man="1"/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8" sqref="C28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пн</vt:lpstr>
      <vt:lpstr>вт</vt:lpstr>
      <vt:lpstr>ср</vt:lpstr>
      <vt:lpstr>чт</vt:lpstr>
      <vt:lpstr>пт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Беспалов Сергей Николаевич</dc:creator>
  <cp:lastModifiedBy>Беспалов Сергей Николаевич</cp:lastModifiedBy>
  <cp:lastPrinted>2023-04-18T08:08:16Z</cp:lastPrinted>
  <dcterms:created xsi:type="dcterms:W3CDTF">2006-01-16T21:32:48Z</dcterms:created>
  <dcterms:modified xsi:type="dcterms:W3CDTF">2023-04-19T05:45:42Z</dcterms:modified>
</cp:coreProperties>
</file>